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360" yWindow="345" windowWidth="18795" windowHeight="8190"/>
  </bookViews>
  <sheets>
    <sheet name="Sheet2" sheetId="5" r:id="rId1"/>
    <sheet name="Bilancio di previsione 2011" sheetId="1" r:id="rId2"/>
  </sheets>
  <definedNames>
    <definedName name="_xlnm._FilterDatabase" localSheetId="1" hidden="1">'Bilancio di previsione 2011'!$A$1:$O$385</definedName>
  </definedNames>
  <calcPr calcId="125725"/>
  <pivotCaches>
    <pivotCache cacheId="0" r:id="rId3"/>
  </pivotCaches>
</workbook>
</file>

<file path=xl/calcChain.xml><?xml version="1.0" encoding="utf-8"?>
<calcChain xmlns="http://schemas.openxmlformats.org/spreadsheetml/2006/main">
  <c r="H26" i="5"/>
  <c r="H25"/>
  <c r="H24"/>
  <c r="H23"/>
  <c r="H22"/>
  <c r="H21"/>
  <c r="H20"/>
  <c r="H19"/>
  <c r="H18"/>
  <c r="H17"/>
  <c r="H16"/>
  <c r="H15"/>
  <c r="H14"/>
  <c r="H13"/>
  <c r="H12"/>
  <c r="H11"/>
  <c r="H141" i="1"/>
  <c r="F141"/>
  <c r="D141"/>
  <c r="B141"/>
  <c r="H108"/>
  <c r="F108"/>
  <c r="D108"/>
  <c r="B108"/>
  <c r="B3"/>
  <c r="D3"/>
  <c r="F3"/>
  <c r="H3"/>
  <c r="B4"/>
  <c r="D4"/>
  <c r="F4"/>
  <c r="H4"/>
  <c r="B5"/>
  <c r="D5"/>
  <c r="F5"/>
  <c r="H5"/>
  <c r="B6"/>
  <c r="D6"/>
  <c r="F6"/>
  <c r="H6"/>
  <c r="B7"/>
  <c r="D7"/>
  <c r="F7"/>
  <c r="H7"/>
  <c r="B8"/>
  <c r="D8"/>
  <c r="F8"/>
  <c r="H8"/>
  <c r="B9"/>
  <c r="D9"/>
  <c r="F9"/>
  <c r="H9"/>
  <c r="B10"/>
  <c r="D10"/>
  <c r="F10"/>
  <c r="H10"/>
  <c r="B11"/>
  <c r="D11"/>
  <c r="F11"/>
  <c r="H11"/>
  <c r="B12"/>
  <c r="D12"/>
  <c r="F12"/>
  <c r="H12"/>
  <c r="B13"/>
  <c r="D13"/>
  <c r="F13"/>
  <c r="H13"/>
  <c r="B14"/>
  <c r="D14"/>
  <c r="F14"/>
  <c r="H14"/>
  <c r="B15"/>
  <c r="D15"/>
  <c r="F15"/>
  <c r="H15"/>
  <c r="B16"/>
  <c r="D16"/>
  <c r="F16"/>
  <c r="H16"/>
  <c r="B17"/>
  <c r="D17"/>
  <c r="F17"/>
  <c r="H17"/>
  <c r="B18"/>
  <c r="D18"/>
  <c r="F18"/>
  <c r="H18"/>
  <c r="B19"/>
  <c r="D19"/>
  <c r="F19"/>
  <c r="H19"/>
  <c r="B20"/>
  <c r="D20"/>
  <c r="F20"/>
  <c r="H20"/>
  <c r="B21"/>
  <c r="D21"/>
  <c r="F21"/>
  <c r="H21"/>
  <c r="B22"/>
  <c r="D22"/>
  <c r="F22"/>
  <c r="H22"/>
  <c r="B23"/>
  <c r="D23"/>
  <c r="F23"/>
  <c r="H23"/>
  <c r="B24"/>
  <c r="D24"/>
  <c r="F24"/>
  <c r="H24"/>
  <c r="B25"/>
  <c r="D25"/>
  <c r="F25"/>
  <c r="H25"/>
  <c r="B26"/>
  <c r="D26"/>
  <c r="F26"/>
  <c r="H26"/>
  <c r="B27"/>
  <c r="D27"/>
  <c r="F27"/>
  <c r="H27"/>
  <c r="B28"/>
  <c r="D28"/>
  <c r="F28"/>
  <c r="H28"/>
  <c r="B29"/>
  <c r="D29"/>
  <c r="F29"/>
  <c r="H29"/>
  <c r="B30"/>
  <c r="D30"/>
  <c r="F30"/>
  <c r="H30"/>
  <c r="B31"/>
  <c r="D31"/>
  <c r="F31"/>
  <c r="H31"/>
  <c r="B32"/>
  <c r="D32"/>
  <c r="F32"/>
  <c r="H32"/>
  <c r="B33"/>
  <c r="D33"/>
  <c r="F33"/>
  <c r="H33"/>
  <c r="B34"/>
  <c r="D34"/>
  <c r="F34"/>
  <c r="H34"/>
  <c r="B35"/>
  <c r="D35"/>
  <c r="F35"/>
  <c r="H35"/>
  <c r="B36"/>
  <c r="D36"/>
  <c r="F36"/>
  <c r="H36"/>
  <c r="B37"/>
  <c r="D37"/>
  <c r="F37"/>
  <c r="H37"/>
  <c r="B38"/>
  <c r="D38"/>
  <c r="F38"/>
  <c r="H38"/>
  <c r="B39"/>
  <c r="D39"/>
  <c r="F39"/>
  <c r="H39"/>
  <c r="B40"/>
  <c r="D40"/>
  <c r="F40"/>
  <c r="H40"/>
  <c r="B41"/>
  <c r="D41"/>
  <c r="F41"/>
  <c r="H41"/>
  <c r="B42"/>
  <c r="D42"/>
  <c r="F42"/>
  <c r="H42"/>
  <c r="B43"/>
  <c r="D43"/>
  <c r="F43"/>
  <c r="H43"/>
  <c r="B44"/>
  <c r="D44"/>
  <c r="F44"/>
  <c r="H44"/>
  <c r="B45"/>
  <c r="D45"/>
  <c r="F45"/>
  <c r="H45"/>
  <c r="B46"/>
  <c r="D46"/>
  <c r="F46"/>
  <c r="H46"/>
  <c r="B47"/>
  <c r="D47"/>
  <c r="F47"/>
  <c r="H47"/>
  <c r="B48"/>
  <c r="D48"/>
  <c r="F48"/>
  <c r="H48"/>
  <c r="B49"/>
  <c r="D49"/>
  <c r="F49"/>
  <c r="H49"/>
  <c r="B50"/>
  <c r="D50"/>
  <c r="F50"/>
  <c r="H50"/>
  <c r="B51"/>
  <c r="D51"/>
  <c r="F51"/>
  <c r="H51"/>
  <c r="B52"/>
  <c r="D52"/>
  <c r="F52"/>
  <c r="H52"/>
  <c r="B53"/>
  <c r="D53"/>
  <c r="F53"/>
  <c r="H53"/>
  <c r="B54"/>
  <c r="D54"/>
  <c r="F54"/>
  <c r="H54"/>
  <c r="B55"/>
  <c r="D55"/>
  <c r="F55"/>
  <c r="H55"/>
  <c r="B56"/>
  <c r="D56"/>
  <c r="F56"/>
  <c r="H56"/>
  <c r="B57"/>
  <c r="D57"/>
  <c r="F57"/>
  <c r="H57"/>
  <c r="B58"/>
  <c r="D58"/>
  <c r="F58"/>
  <c r="H58"/>
  <c r="B59"/>
  <c r="D59"/>
  <c r="F59"/>
  <c r="H59"/>
  <c r="B60"/>
  <c r="D60"/>
  <c r="F60"/>
  <c r="H60"/>
  <c r="B61"/>
  <c r="D61"/>
  <c r="F61"/>
  <c r="H61"/>
  <c r="B62"/>
  <c r="D62"/>
  <c r="F62"/>
  <c r="H62"/>
  <c r="B63"/>
  <c r="D63"/>
  <c r="F63"/>
  <c r="H63"/>
  <c r="B64"/>
  <c r="D64"/>
  <c r="F64"/>
  <c r="H64"/>
  <c r="B65"/>
  <c r="D65"/>
  <c r="F65"/>
  <c r="H65"/>
  <c r="B66"/>
  <c r="D66"/>
  <c r="F66"/>
  <c r="H66"/>
  <c r="B67"/>
  <c r="D67"/>
  <c r="F67"/>
  <c r="H67"/>
  <c r="B68"/>
  <c r="D68"/>
  <c r="F68"/>
  <c r="H68"/>
  <c r="B69"/>
  <c r="D69"/>
  <c r="F69"/>
  <c r="H69"/>
  <c r="B70"/>
  <c r="D70"/>
  <c r="F70"/>
  <c r="H70"/>
  <c r="B71"/>
  <c r="D71"/>
  <c r="F71"/>
  <c r="H71"/>
  <c r="B72"/>
  <c r="D72"/>
  <c r="F72"/>
  <c r="H72"/>
  <c r="B73"/>
  <c r="D73"/>
  <c r="F73"/>
  <c r="H73"/>
  <c r="B74"/>
  <c r="D74"/>
  <c r="F74"/>
  <c r="H74"/>
  <c r="B75"/>
  <c r="D75"/>
  <c r="F75"/>
  <c r="H75"/>
  <c r="B76"/>
  <c r="D76"/>
  <c r="F76"/>
  <c r="H76"/>
  <c r="B77"/>
  <c r="D77"/>
  <c r="F77"/>
  <c r="H77"/>
  <c r="B78"/>
  <c r="D78"/>
  <c r="F78"/>
  <c r="H78"/>
  <c r="B79"/>
  <c r="D79"/>
  <c r="F79"/>
  <c r="H79"/>
  <c r="B80"/>
  <c r="D80"/>
  <c r="F80"/>
  <c r="H80"/>
  <c r="B81"/>
  <c r="D81"/>
  <c r="F81"/>
  <c r="H81"/>
  <c r="B82"/>
  <c r="D82"/>
  <c r="F82"/>
  <c r="H82"/>
  <c r="B83"/>
  <c r="D83"/>
  <c r="F83"/>
  <c r="H83"/>
  <c r="B84"/>
  <c r="D84"/>
  <c r="F84"/>
  <c r="H84"/>
  <c r="B85"/>
  <c r="D85"/>
  <c r="F85"/>
  <c r="H85"/>
  <c r="B86"/>
  <c r="D86"/>
  <c r="F86"/>
  <c r="H86"/>
  <c r="B87"/>
  <c r="D87"/>
  <c r="F87"/>
  <c r="H87"/>
  <c r="B88"/>
  <c r="D88"/>
  <c r="F88"/>
  <c r="H88"/>
  <c r="B89"/>
  <c r="D89"/>
  <c r="F89"/>
  <c r="H89"/>
  <c r="B90"/>
  <c r="D90"/>
  <c r="F90"/>
  <c r="H90"/>
  <c r="B91"/>
  <c r="D91"/>
  <c r="F91"/>
  <c r="H91"/>
  <c r="B92"/>
  <c r="D92"/>
  <c r="F92"/>
  <c r="H92"/>
  <c r="B93"/>
  <c r="D93"/>
  <c r="F93"/>
  <c r="H93"/>
  <c r="B94"/>
  <c r="D94"/>
  <c r="F94"/>
  <c r="H94"/>
  <c r="B95"/>
  <c r="D95"/>
  <c r="F95"/>
  <c r="H95"/>
  <c r="B96"/>
  <c r="D96"/>
  <c r="F96"/>
  <c r="H96"/>
  <c r="B97"/>
  <c r="D97"/>
  <c r="F97"/>
  <c r="H97"/>
  <c r="B98"/>
  <c r="D98"/>
  <c r="F98"/>
  <c r="H98"/>
  <c r="B99"/>
  <c r="D99"/>
  <c r="F99"/>
  <c r="H99"/>
  <c r="B100"/>
  <c r="D100"/>
  <c r="F100"/>
  <c r="H100"/>
  <c r="B101"/>
  <c r="D101"/>
  <c r="F101"/>
  <c r="H101"/>
  <c r="B102"/>
  <c r="D102"/>
  <c r="F102"/>
  <c r="H102"/>
  <c r="B103"/>
  <c r="D103"/>
  <c r="F103"/>
  <c r="H103"/>
  <c r="B104"/>
  <c r="D104"/>
  <c r="F104"/>
  <c r="H104"/>
  <c r="B105"/>
  <c r="D105"/>
  <c r="F105"/>
  <c r="H105"/>
  <c r="B106"/>
  <c r="D106"/>
  <c r="F106"/>
  <c r="H106"/>
  <c r="B107"/>
  <c r="D107"/>
  <c r="F107"/>
  <c r="H107"/>
  <c r="B109"/>
  <c r="D109"/>
  <c r="F109"/>
  <c r="H109"/>
  <c r="B110"/>
  <c r="D110"/>
  <c r="F110"/>
  <c r="H110"/>
  <c r="B111"/>
  <c r="D111"/>
  <c r="F111"/>
  <c r="H111"/>
  <c r="B112"/>
  <c r="D112"/>
  <c r="F112"/>
  <c r="H112"/>
  <c r="B113"/>
  <c r="D113"/>
  <c r="F113"/>
  <c r="H113"/>
  <c r="B114"/>
  <c r="D114"/>
  <c r="F114"/>
  <c r="H114"/>
  <c r="B115"/>
  <c r="D115"/>
  <c r="F115"/>
  <c r="H115"/>
  <c r="B116"/>
  <c r="D116"/>
  <c r="F116"/>
  <c r="H116"/>
  <c r="B117"/>
  <c r="D117"/>
  <c r="F117"/>
  <c r="H117"/>
  <c r="B118"/>
  <c r="D118"/>
  <c r="F118"/>
  <c r="H118"/>
  <c r="B119"/>
  <c r="D119"/>
  <c r="F119"/>
  <c r="H119"/>
  <c r="B120"/>
  <c r="D120"/>
  <c r="F120"/>
  <c r="H120"/>
  <c r="B121"/>
  <c r="D121"/>
  <c r="F121"/>
  <c r="H121"/>
  <c r="B122"/>
  <c r="D122"/>
  <c r="F122"/>
  <c r="H122"/>
  <c r="B123"/>
  <c r="D123"/>
  <c r="F123"/>
  <c r="H123"/>
  <c r="B124"/>
  <c r="D124"/>
  <c r="F124"/>
  <c r="H124"/>
  <c r="B125"/>
  <c r="D125"/>
  <c r="F125"/>
  <c r="H125"/>
  <c r="B126"/>
  <c r="D126"/>
  <c r="F126"/>
  <c r="H126"/>
  <c r="B127"/>
  <c r="D127"/>
  <c r="F127"/>
  <c r="H127"/>
  <c r="B128"/>
  <c r="D128"/>
  <c r="F128"/>
  <c r="H128"/>
  <c r="B129"/>
  <c r="D129"/>
  <c r="F129"/>
  <c r="H129"/>
  <c r="B130"/>
  <c r="D130"/>
  <c r="F130"/>
  <c r="H130"/>
  <c r="B131"/>
  <c r="D131"/>
  <c r="F131"/>
  <c r="H131"/>
  <c r="B132"/>
  <c r="D132"/>
  <c r="F132"/>
  <c r="H132"/>
  <c r="B133"/>
  <c r="D133"/>
  <c r="F133"/>
  <c r="H133"/>
  <c r="B134"/>
  <c r="D134"/>
  <c r="F134"/>
  <c r="H134"/>
  <c r="B135"/>
  <c r="D135"/>
  <c r="F135"/>
  <c r="H135"/>
  <c r="B136"/>
  <c r="D136"/>
  <c r="F136"/>
  <c r="H136"/>
  <c r="B137"/>
  <c r="D137"/>
  <c r="F137"/>
  <c r="H137"/>
  <c r="B138"/>
  <c r="D138"/>
  <c r="F138"/>
  <c r="H138"/>
  <c r="B139"/>
  <c r="D139"/>
  <c r="F139"/>
  <c r="H139"/>
  <c r="B140"/>
  <c r="D140"/>
  <c r="F140"/>
  <c r="H140"/>
  <c r="B142"/>
  <c r="D142"/>
  <c r="F142"/>
  <c r="H142"/>
  <c r="B143"/>
  <c r="D143"/>
  <c r="F143"/>
  <c r="H143"/>
  <c r="B144"/>
  <c r="D144"/>
  <c r="F144"/>
  <c r="H144"/>
  <c r="B145"/>
  <c r="D145"/>
  <c r="F145"/>
  <c r="H145"/>
  <c r="B146"/>
  <c r="D146"/>
  <c r="F146"/>
  <c r="H146"/>
  <c r="B147"/>
  <c r="D147"/>
  <c r="F147"/>
  <c r="H147"/>
  <c r="B148"/>
  <c r="D148"/>
  <c r="F148"/>
  <c r="H148"/>
  <c r="B149"/>
  <c r="D149"/>
  <c r="F149"/>
  <c r="H149"/>
  <c r="B150"/>
  <c r="D150"/>
  <c r="F150"/>
  <c r="H150"/>
  <c r="B151"/>
  <c r="D151"/>
  <c r="F151"/>
  <c r="H151"/>
  <c r="B152"/>
  <c r="D152"/>
  <c r="F152"/>
  <c r="H152"/>
  <c r="B153"/>
  <c r="D153"/>
  <c r="F153"/>
  <c r="H153"/>
  <c r="B154"/>
  <c r="D154"/>
  <c r="F154"/>
  <c r="H154"/>
  <c r="B155"/>
  <c r="D155"/>
  <c r="F155"/>
  <c r="H155"/>
  <c r="B156"/>
  <c r="D156"/>
  <c r="F156"/>
  <c r="H156"/>
  <c r="B157"/>
  <c r="D157"/>
  <c r="F157"/>
  <c r="H157"/>
  <c r="B158"/>
  <c r="D158"/>
  <c r="F158"/>
  <c r="H158"/>
  <c r="B159"/>
  <c r="D159"/>
  <c r="F159"/>
  <c r="H159"/>
  <c r="B160"/>
  <c r="D160"/>
  <c r="F160"/>
  <c r="H160"/>
  <c r="B161"/>
  <c r="D161"/>
  <c r="F161"/>
  <c r="H161"/>
  <c r="B162"/>
  <c r="D162"/>
  <c r="F162"/>
  <c r="H162"/>
  <c r="B163"/>
  <c r="D163"/>
  <c r="F163"/>
  <c r="H163"/>
  <c r="B164"/>
  <c r="D164"/>
  <c r="F164"/>
  <c r="H164"/>
  <c r="B165"/>
  <c r="D165"/>
  <c r="F165"/>
  <c r="H165"/>
  <c r="B166"/>
  <c r="D166"/>
  <c r="F166"/>
  <c r="H166"/>
  <c r="B167"/>
  <c r="D167"/>
  <c r="F167"/>
  <c r="H167"/>
  <c r="B168"/>
  <c r="D168"/>
  <c r="F168"/>
  <c r="H168"/>
  <c r="B169"/>
  <c r="D169"/>
  <c r="F169"/>
  <c r="H169"/>
  <c r="B170"/>
  <c r="D170"/>
  <c r="F170"/>
  <c r="H170"/>
  <c r="B171"/>
  <c r="D171"/>
  <c r="F171"/>
  <c r="H171"/>
  <c r="B172"/>
  <c r="D172"/>
  <c r="F172"/>
  <c r="H172"/>
  <c r="B173"/>
  <c r="D173"/>
  <c r="F173"/>
  <c r="H173"/>
  <c r="B174"/>
  <c r="D174"/>
  <c r="F174"/>
  <c r="H174"/>
  <c r="B175"/>
  <c r="D175"/>
  <c r="F175"/>
  <c r="H175"/>
  <c r="B176"/>
  <c r="D176"/>
  <c r="F176"/>
  <c r="H176"/>
  <c r="B177"/>
  <c r="D177"/>
  <c r="F177"/>
  <c r="H177"/>
  <c r="B178"/>
  <c r="D178"/>
  <c r="F178"/>
  <c r="H178"/>
  <c r="B179"/>
  <c r="D179"/>
  <c r="F179"/>
  <c r="H179"/>
  <c r="B180"/>
  <c r="D180"/>
  <c r="F180"/>
  <c r="H180"/>
  <c r="B181"/>
  <c r="D181"/>
  <c r="F181"/>
  <c r="H181"/>
  <c r="B182"/>
  <c r="D182"/>
  <c r="F182"/>
  <c r="H182"/>
  <c r="B183"/>
  <c r="D183"/>
  <c r="F183"/>
  <c r="H183"/>
  <c r="B184"/>
  <c r="D184"/>
  <c r="F184"/>
  <c r="H184"/>
  <c r="B185"/>
  <c r="D185"/>
  <c r="F185"/>
  <c r="H185"/>
  <c r="B186"/>
  <c r="D186"/>
  <c r="F186"/>
  <c r="H186"/>
  <c r="B187"/>
  <c r="D187"/>
  <c r="F187"/>
  <c r="H187"/>
  <c r="B188"/>
  <c r="D188"/>
  <c r="F188"/>
  <c r="H188"/>
  <c r="B189"/>
  <c r="D189"/>
  <c r="F189"/>
  <c r="H189"/>
  <c r="B190"/>
  <c r="D190"/>
  <c r="F190"/>
  <c r="H190"/>
  <c r="B191"/>
  <c r="D191"/>
  <c r="F191"/>
  <c r="H191"/>
  <c r="B192"/>
  <c r="D192"/>
  <c r="F192"/>
  <c r="H192"/>
  <c r="B193"/>
  <c r="D193"/>
  <c r="F193"/>
  <c r="H193"/>
  <c r="B194"/>
  <c r="D194"/>
  <c r="F194"/>
  <c r="H194"/>
  <c r="B195"/>
  <c r="D195"/>
  <c r="F195"/>
  <c r="H195"/>
  <c r="B196"/>
  <c r="D196"/>
  <c r="F196"/>
  <c r="H196"/>
  <c r="B197"/>
  <c r="D197"/>
  <c r="F197"/>
  <c r="H197"/>
  <c r="B198"/>
  <c r="D198"/>
  <c r="F198"/>
  <c r="H198"/>
  <c r="B199"/>
  <c r="D199"/>
  <c r="F199"/>
  <c r="H199"/>
  <c r="B200"/>
  <c r="D200"/>
  <c r="F200"/>
  <c r="H200"/>
  <c r="B201"/>
  <c r="D201"/>
  <c r="F201"/>
  <c r="H201"/>
  <c r="B202"/>
  <c r="D202"/>
  <c r="F202"/>
  <c r="H202"/>
  <c r="B203"/>
  <c r="D203"/>
  <c r="F203"/>
  <c r="H203"/>
  <c r="B204"/>
  <c r="D204"/>
  <c r="F204"/>
  <c r="H204"/>
  <c r="B205"/>
  <c r="D205"/>
  <c r="F205"/>
  <c r="H205"/>
  <c r="B206"/>
  <c r="D206"/>
  <c r="F206"/>
  <c r="H206"/>
  <c r="B207"/>
  <c r="D207"/>
  <c r="F207"/>
  <c r="H207"/>
  <c r="B208"/>
  <c r="D208"/>
  <c r="F208"/>
  <c r="H208"/>
  <c r="B209"/>
  <c r="D209"/>
  <c r="F209"/>
  <c r="H209"/>
  <c r="B210"/>
  <c r="D210"/>
  <c r="F210"/>
  <c r="H210"/>
  <c r="B211"/>
  <c r="D211"/>
  <c r="F211"/>
  <c r="H211"/>
  <c r="B212"/>
  <c r="D212"/>
  <c r="F212"/>
  <c r="H212"/>
  <c r="B213"/>
  <c r="D213"/>
  <c r="F213"/>
  <c r="H213"/>
  <c r="B214"/>
  <c r="D214"/>
  <c r="F214"/>
  <c r="H214"/>
  <c r="B215"/>
  <c r="D215"/>
  <c r="F215"/>
  <c r="H215"/>
  <c r="B216"/>
  <c r="D216"/>
  <c r="F216"/>
  <c r="H216"/>
  <c r="B217"/>
  <c r="D217"/>
  <c r="F217"/>
  <c r="H217"/>
  <c r="B218"/>
  <c r="D218"/>
  <c r="F218"/>
  <c r="H218"/>
  <c r="H2"/>
  <c r="F2"/>
  <c r="D2"/>
  <c r="B2"/>
  <c r="H10" i="5"/>
</calcChain>
</file>

<file path=xl/sharedStrings.xml><?xml version="1.0" encoding="utf-8"?>
<sst xmlns="http://schemas.openxmlformats.org/spreadsheetml/2006/main" count="1554" uniqueCount="445">
  <si>
    <t>Entrate</t>
  </si>
  <si>
    <t>Avanzo</t>
  </si>
  <si>
    <t>Uscite</t>
  </si>
  <si>
    <t>0000000</t>
  </si>
  <si>
    <t>1010020</t>
  </si>
  <si>
    <t>1010060</t>
  </si>
  <si>
    <t>1010080</t>
  </si>
  <si>
    <t>1010090</t>
  </si>
  <si>
    <t>1010120</t>
  </si>
  <si>
    <t>1020200</t>
  </si>
  <si>
    <t>1020220</t>
  </si>
  <si>
    <t>1020240</t>
  </si>
  <si>
    <t>1020280</t>
  </si>
  <si>
    <t>1020300</t>
  </si>
  <si>
    <t>1030400</t>
  </si>
  <si>
    <t>2010250</t>
  </si>
  <si>
    <t>2010500</t>
  </si>
  <si>
    <t>2010520</t>
  </si>
  <si>
    <t>2020261</t>
  </si>
  <si>
    <t>2020620</t>
  </si>
  <si>
    <t>2020660</t>
  </si>
  <si>
    <t>2020930</t>
  </si>
  <si>
    <t>2021060</t>
  </si>
  <si>
    <t>2050300</t>
  </si>
  <si>
    <t>2051400</t>
  </si>
  <si>
    <t>2051420</t>
  </si>
  <si>
    <t>2051440</t>
  </si>
  <si>
    <t>3010310</t>
  </si>
  <si>
    <t>3010490</t>
  </si>
  <si>
    <t>3010520</t>
  </si>
  <si>
    <t>3011500</t>
  </si>
  <si>
    <t>3011520</t>
  </si>
  <si>
    <t>3011540</t>
  </si>
  <si>
    <t>3011600</t>
  </si>
  <si>
    <t>3011620</t>
  </si>
  <si>
    <t>3011700</t>
  </si>
  <si>
    <t>3011720</t>
  </si>
  <si>
    <t>3011780</t>
  </si>
  <si>
    <t>3011900</t>
  </si>
  <si>
    <t>3011940</t>
  </si>
  <si>
    <t>3012000</t>
  </si>
  <si>
    <t>3012020</t>
  </si>
  <si>
    <t>3022300</t>
  </si>
  <si>
    <t>3032400</t>
  </si>
  <si>
    <t>3032440</t>
  </si>
  <si>
    <t>3052600</t>
  </si>
  <si>
    <t>4010700</t>
  </si>
  <si>
    <t>4012720</t>
  </si>
  <si>
    <t>4020740</t>
  </si>
  <si>
    <t>4022800</t>
  </si>
  <si>
    <t>4032920</t>
  </si>
  <si>
    <t>4053100</t>
  </si>
  <si>
    <t>4053120</t>
  </si>
  <si>
    <t>5013300</t>
  </si>
  <si>
    <t>6010000</t>
  </si>
  <si>
    <t>6020000</t>
  </si>
  <si>
    <t>6040000</t>
  </si>
  <si>
    <t>6050000</t>
  </si>
  <si>
    <t>6060000</t>
  </si>
  <si>
    <t>6070000</t>
  </si>
  <si>
    <t>1010101</t>
  </si>
  <si>
    <t>1010102</t>
  </si>
  <si>
    <t>1010103</t>
  </si>
  <si>
    <t>1010105</t>
  </si>
  <si>
    <t>1010107</t>
  </si>
  <si>
    <t>1010201</t>
  </si>
  <si>
    <t>1010202</t>
  </si>
  <si>
    <t>1010203</t>
  </si>
  <si>
    <t>1010204</t>
  </si>
  <si>
    <t>1010205</t>
  </si>
  <si>
    <t>1010207</t>
  </si>
  <si>
    <t>1010208</t>
  </si>
  <si>
    <t>1010301</t>
  </si>
  <si>
    <t>1010302</t>
  </si>
  <si>
    <t>1010303</t>
  </si>
  <si>
    <t>1010304</t>
  </si>
  <si>
    <t>1010306</t>
  </si>
  <si>
    <t>1010307</t>
  </si>
  <si>
    <t>1010308</t>
  </si>
  <si>
    <t>1010401</t>
  </si>
  <si>
    <t>1010402</t>
  </si>
  <si>
    <t>1010403</t>
  </si>
  <si>
    <t>1010405</t>
  </si>
  <si>
    <t>1010407</t>
  </si>
  <si>
    <t>1010408</t>
  </si>
  <si>
    <t>1010501</t>
  </si>
  <si>
    <t>1010502</t>
  </si>
  <si>
    <t>1010503</t>
  </si>
  <si>
    <t>1010504</t>
  </si>
  <si>
    <t>1010506</t>
  </si>
  <si>
    <t>1010507</t>
  </si>
  <si>
    <t>1010601</t>
  </si>
  <si>
    <t>1010602</t>
  </si>
  <si>
    <t>1010603</t>
  </si>
  <si>
    <t>1010605</t>
  </si>
  <si>
    <t>1010607</t>
  </si>
  <si>
    <t>1010701</t>
  </si>
  <si>
    <t>1010702</t>
  </si>
  <si>
    <t>1010703</t>
  </si>
  <si>
    <t>1010707</t>
  </si>
  <si>
    <t>1010708</t>
  </si>
  <si>
    <t>1010810</t>
  </si>
  <si>
    <t>1010811</t>
  </si>
  <si>
    <t>1020105</t>
  </si>
  <si>
    <t>1030101</t>
  </si>
  <si>
    <t>1030102</t>
  </si>
  <si>
    <t>1030103</t>
  </si>
  <si>
    <t>1030107</t>
  </si>
  <si>
    <t>1030108</t>
  </si>
  <si>
    <t>1040106</t>
  </si>
  <si>
    <t>1040203</t>
  </si>
  <si>
    <t>1040206</t>
  </si>
  <si>
    <t>1040303</t>
  </si>
  <si>
    <t>1040306</t>
  </si>
  <si>
    <t>1040501</t>
  </si>
  <si>
    <t>1040502</t>
  </si>
  <si>
    <t>1040503</t>
  </si>
  <si>
    <t>1040505</t>
  </si>
  <si>
    <t>1040507</t>
  </si>
  <si>
    <t>1040508</t>
  </si>
  <si>
    <t>1050101</t>
  </si>
  <si>
    <t>1050102</t>
  </si>
  <si>
    <t>1050103</t>
  </si>
  <si>
    <t>1050105</t>
  </si>
  <si>
    <t>1050107</t>
  </si>
  <si>
    <t>1050202</t>
  </si>
  <si>
    <t>1050203</t>
  </si>
  <si>
    <t>1050205</t>
  </si>
  <si>
    <t>1050206</t>
  </si>
  <si>
    <t>1050207</t>
  </si>
  <si>
    <t>1050208</t>
  </si>
  <si>
    <t>1060203</t>
  </si>
  <si>
    <t>1060206</t>
  </si>
  <si>
    <t>1060302</t>
  </si>
  <si>
    <t>1060303</t>
  </si>
  <si>
    <t>1060305</t>
  </si>
  <si>
    <t>1080101</t>
  </si>
  <si>
    <t>1080102</t>
  </si>
  <si>
    <t>1080103</t>
  </si>
  <si>
    <t>1080106</t>
  </si>
  <si>
    <t>1080107</t>
  </si>
  <si>
    <t>1080303</t>
  </si>
  <si>
    <t>1090206</t>
  </si>
  <si>
    <t>1090302</t>
  </si>
  <si>
    <t>1090303</t>
  </si>
  <si>
    <t>1090403</t>
  </si>
  <si>
    <t>1090406</t>
  </si>
  <si>
    <t>1090501</t>
  </si>
  <si>
    <t>1090502</t>
  </si>
  <si>
    <t>1090503</t>
  </si>
  <si>
    <t>1090505</t>
  </si>
  <si>
    <t>1090506</t>
  </si>
  <si>
    <t>1090507</t>
  </si>
  <si>
    <t>1090602</t>
  </si>
  <si>
    <t>1090603</t>
  </si>
  <si>
    <t>1090605</t>
  </si>
  <si>
    <t>1090606</t>
  </si>
  <si>
    <t>1100101</t>
  </si>
  <si>
    <t>1100102</t>
  </si>
  <si>
    <t>1100103</t>
  </si>
  <si>
    <t>1100105</t>
  </si>
  <si>
    <t>1100107</t>
  </si>
  <si>
    <t>1100202</t>
  </si>
  <si>
    <t>1100203</t>
  </si>
  <si>
    <t>1100205</t>
  </si>
  <si>
    <t>1100301</t>
  </si>
  <si>
    <t>1100302</t>
  </si>
  <si>
    <t>1100303</t>
  </si>
  <si>
    <t>1100306</t>
  </si>
  <si>
    <t>1100307</t>
  </si>
  <si>
    <t>1100401</t>
  </si>
  <si>
    <t>1100402</t>
  </si>
  <si>
    <t>1100403</t>
  </si>
  <si>
    <t>1100404</t>
  </si>
  <si>
    <t>1100405</t>
  </si>
  <si>
    <t>1100407</t>
  </si>
  <si>
    <t>1100408</t>
  </si>
  <si>
    <t>1100501</t>
  </si>
  <si>
    <t>1100502</t>
  </si>
  <si>
    <t>1100503</t>
  </si>
  <si>
    <t>1100506</t>
  </si>
  <si>
    <t>1100507</t>
  </si>
  <si>
    <t>1100508</t>
  </si>
  <si>
    <t>1110501</t>
  </si>
  <si>
    <t>1110502</t>
  </si>
  <si>
    <t>1110503</t>
  </si>
  <si>
    <t>1110505</t>
  </si>
  <si>
    <t>1110507</t>
  </si>
  <si>
    <t>1110508</t>
  </si>
  <si>
    <t>2010501</t>
  </si>
  <si>
    <t>2010505</t>
  </si>
  <si>
    <t>2010506</t>
  </si>
  <si>
    <t>2010605</t>
  </si>
  <si>
    <t>2010606</t>
  </si>
  <si>
    <t>2010607</t>
  </si>
  <si>
    <t>2030105</t>
  </si>
  <si>
    <t>2040101</t>
  </si>
  <si>
    <t>2040201</t>
  </si>
  <si>
    <t>2040205</t>
  </si>
  <si>
    <t>2040301</t>
  </si>
  <si>
    <t>2060201</t>
  </si>
  <si>
    <t>2060205</t>
  </si>
  <si>
    <t>2080101</t>
  </si>
  <si>
    <t>2080105</t>
  </si>
  <si>
    <t>2080201</t>
  </si>
  <si>
    <t>2090201</t>
  </si>
  <si>
    <t>2090501</t>
  </si>
  <si>
    <t>2090601</t>
  </si>
  <si>
    <t>2100101</t>
  </si>
  <si>
    <t>2100501</t>
  </si>
  <si>
    <t>3010301</t>
  </si>
  <si>
    <t>3010303</t>
  </si>
  <si>
    <t>4000001</t>
  </si>
  <si>
    <t>4000002</t>
  </si>
  <si>
    <t>4000004</t>
  </si>
  <si>
    <t>4000005</t>
  </si>
  <si>
    <t>4000006</t>
  </si>
  <si>
    <t>4000007</t>
  </si>
  <si>
    <t>Entrate/Uscite</t>
  </si>
  <si>
    <t>Codice Voce</t>
  </si>
  <si>
    <t>Voce</t>
  </si>
  <si>
    <t>2009</t>
  </si>
  <si>
    <t>2010</t>
  </si>
  <si>
    <t>Aumento</t>
  </si>
  <si>
    <t>Diminuzione</t>
  </si>
  <si>
    <t>2011</t>
  </si>
  <si>
    <t>Grand Total</t>
  </si>
  <si>
    <t>Sum of 2009</t>
  </si>
  <si>
    <t>Values</t>
  </si>
  <si>
    <t>Sum of 2010</t>
  </si>
  <si>
    <t>Sum of 2011</t>
  </si>
  <si>
    <t>Codice Titolo</t>
  </si>
  <si>
    <t>Codice Servizio</t>
  </si>
  <si>
    <t>Codice Funzione</t>
  </si>
  <si>
    <t>Codice</t>
  </si>
  <si>
    <t>1040103</t>
  </si>
  <si>
    <t>1080203</t>
  </si>
  <si>
    <t>Titolo</t>
  </si>
  <si>
    <t>Funzione</t>
  </si>
  <si>
    <t>Servizio</t>
  </si>
  <si>
    <t>Uscite Total</t>
  </si>
  <si>
    <t/>
  </si>
  <si>
    <t>Entrate Total</t>
  </si>
  <si>
    <t>(All)</t>
  </si>
  <si>
    <t>0 - AVANZO DI AMMINISTRAZIONE</t>
  </si>
  <si>
    <t>1 - TRIBUTARIE</t>
  </si>
  <si>
    <t>2 - CONTRIBUTI E TRASFERIMENTI CORRENTI DELLO STATO, DELLA REGIONE E DI ALTRI ENTI PUBBLICI</t>
  </si>
  <si>
    <t>3 - EXTRATRIBUTARIE</t>
  </si>
  <si>
    <t xml:space="preserve">4 - ALIENAZIONI, DA TRASFERIMENTI DI CAPITALE E DA RISCOSSIONI DI CREDITI </t>
  </si>
  <si>
    <t>5 - ACCENSIONI DI PRESTITI</t>
  </si>
  <si>
    <t xml:space="preserve">6 - DA SERVIZI PER CONTO DI TERZI </t>
  </si>
  <si>
    <t>1 - SPESE CORRENTI</t>
  </si>
  <si>
    <t xml:space="preserve">2 - SPESE IN CONTO CAPITALE </t>
  </si>
  <si>
    <t>3 - SPESE PER RIMBORSO DI PRESTITI</t>
  </si>
  <si>
    <t>4 - SPESE PER SERVIZI PER CONTO DI TERZI</t>
  </si>
  <si>
    <t>00 - AVANZO DI AMMINISTRAZIONE</t>
  </si>
  <si>
    <t>01 - IMPOSTE</t>
  </si>
  <si>
    <t>02 - TASSE</t>
  </si>
  <si>
    <t>03 - TRIBUTI SPECIALI ED ALTRE ENTRATE TRIBUTARIE PROPRIE</t>
  </si>
  <si>
    <t>01 - CONTRIBUTI E TRASFERIMENTI CORRENTI DALLO STATO</t>
  </si>
  <si>
    <t>02 - CONTRIBUTI E TRASFERIMENTI CORRENTI DALLA REGIONE</t>
  </si>
  <si>
    <t xml:space="preserve">05 - CONTRIBUTI E TRASFERIMENTI CORRENTI DA ALTRI ENTI DEL SETTORE PUBBLICO </t>
  </si>
  <si>
    <t>01 - PROVENTI DI SERVIZI PUBBLICI</t>
  </si>
  <si>
    <t>02 - PROVENTI DEI BENI DELL'ENTE</t>
  </si>
  <si>
    <t>03 - INTERESSI SU ANTICIPAZIONI O CREDITI</t>
  </si>
  <si>
    <t>05 - PROVENTI DIVERSI</t>
  </si>
  <si>
    <t xml:space="preserve">01 - ALIENAZIONE DI BENI PATRIMONIALI </t>
  </si>
  <si>
    <t xml:space="preserve">02 - TRASFERIMENTI DI CAPITALI DALLO STATO </t>
  </si>
  <si>
    <t xml:space="preserve">03 - TRASFERIMENTI DI CAPITALI DALLA REGIONE </t>
  </si>
  <si>
    <t xml:space="preserve">05 - TRASFERIMENTI DI CAPITALI DA ALTRI SOGGETTI </t>
  </si>
  <si>
    <t xml:space="preserve">01 - ANTICIPAZIONI DI CASSA </t>
  </si>
  <si>
    <t xml:space="preserve">02 - ANTICIPAZIONI DI CASSA </t>
  </si>
  <si>
    <t xml:space="preserve">04 - ANTICIPAZIONI DI CASSA </t>
  </si>
  <si>
    <t xml:space="preserve">05 - ANTICIPAZIONI DI CASSA </t>
  </si>
  <si>
    <t xml:space="preserve">06 - ANTICIPAZIONI DI CASSA </t>
  </si>
  <si>
    <t xml:space="preserve">07 - ANTICIPAZIONI DI CASSA </t>
  </si>
  <si>
    <t>01 - FUNZIONI GENERALI DI AMMINISTRAZIONE, DI GESTIONE E DI CONTROLLO</t>
  </si>
  <si>
    <t>02 - FUNZIONI RELATIVE ALLA GIUSTIZIA</t>
  </si>
  <si>
    <t>03 - FUNZIONI DI POLIZIA LOCALE</t>
  </si>
  <si>
    <t>04 - FUNZIONI DI ISTRUZIONE PUBBLICA</t>
  </si>
  <si>
    <t>05 - FUNZIONI RELATIVE ALLA CULTURA ED AI BENI CULTURALI</t>
  </si>
  <si>
    <t xml:space="preserve">06 - FUNZIONI NEL SETTORE SPORTIVO E RICREATIVO </t>
  </si>
  <si>
    <t>08 - FUNZIONI NEL CAMPO DELLA VIABILITA' E DEI TRASPORTI</t>
  </si>
  <si>
    <t>09 - FUNZIONI RIGUARDANTI LA GESTIONE DEL TERRITORIO E DELL' AMBIENTE</t>
  </si>
  <si>
    <t>10 - FUNZIONI NEL SETTORE SOCIALE</t>
  </si>
  <si>
    <t xml:space="preserve">11 - FUNZIONI NEL CAMPO DELLO SVILUPPO ECONOMICO </t>
  </si>
  <si>
    <t xml:space="preserve">04 - FUNZIONI DI ISTRUZIONE PUBBLICA </t>
  </si>
  <si>
    <t xml:space="preserve">01 - FUNZIONI GENERALI DI AMMINISTRAZIONE, DI GESTIONE E DI CONTROLLO </t>
  </si>
  <si>
    <t>00 - -</t>
  </si>
  <si>
    <t xml:space="preserve">00 - </t>
  </si>
  <si>
    <t xml:space="preserve">01 - </t>
  </si>
  <si>
    <t xml:space="preserve">02 - </t>
  </si>
  <si>
    <t xml:space="preserve">03 - </t>
  </si>
  <si>
    <t xml:space="preserve">04 - </t>
  </si>
  <si>
    <t xml:space="preserve">05 - </t>
  </si>
  <si>
    <t xml:space="preserve">06 - </t>
  </si>
  <si>
    <t xml:space="preserve">09 - </t>
  </si>
  <si>
    <t xml:space="preserve">10 - </t>
  </si>
  <si>
    <t xml:space="preserve">14 - </t>
  </si>
  <si>
    <t xml:space="preserve">15 - </t>
  </si>
  <si>
    <t xml:space="preserve">16 - </t>
  </si>
  <si>
    <t xml:space="preserve">17 - </t>
  </si>
  <si>
    <t xml:space="preserve">19 - </t>
  </si>
  <si>
    <t xml:space="preserve">20 - </t>
  </si>
  <si>
    <t xml:space="preserve">23 - </t>
  </si>
  <si>
    <t xml:space="preserve">24 - </t>
  </si>
  <si>
    <t xml:space="preserve">26 - </t>
  </si>
  <si>
    <t xml:space="preserve">07 - </t>
  </si>
  <si>
    <t xml:space="preserve">27 - </t>
  </si>
  <si>
    <t xml:space="preserve">28 - </t>
  </si>
  <si>
    <t xml:space="preserve">29 - </t>
  </si>
  <si>
    <t xml:space="preserve">31 - </t>
  </si>
  <si>
    <t xml:space="preserve">33 - </t>
  </si>
  <si>
    <t>01 - ORGANI ISTITUZIONALI, PARTECIPAZIONE E DECENTRAMENTO</t>
  </si>
  <si>
    <t xml:space="preserve">02 - SEGRETERIA GENERALE, PERSONALE E ORGANIZZAZIONE </t>
  </si>
  <si>
    <t>03 - GESTIONE ECONOMICA, FINANZIARIA, PROGRAMMAZIONE, PROVVEDITORATO E CONTROLLO DI GESTIONE</t>
  </si>
  <si>
    <t>04 - GESTIONE DELLE ENTRATE TRIBUTARIE E SERVIZI FISCALI</t>
  </si>
  <si>
    <t>05 - GESTIONE DEI BENI DEMANIALI E PATRIMONIALI</t>
  </si>
  <si>
    <t>06 - UFFICIO TECNICO</t>
  </si>
  <si>
    <t xml:space="preserve">07 - ANAGRAFE, STATO CIVILE, ELETTORALE, LEVA E SERVIZIO STATISTICO </t>
  </si>
  <si>
    <t>08 - ALTRI SERVIZI GENERALI</t>
  </si>
  <si>
    <t xml:space="preserve">01 - UFFICI GIUDIZIARI </t>
  </si>
  <si>
    <t>01 - POLIZIA MUNICIPALE</t>
  </si>
  <si>
    <t xml:space="preserve">01 - SCUOLA MATERNA </t>
  </si>
  <si>
    <t>02 - ISTRUZIONE ELEMENTARE</t>
  </si>
  <si>
    <t>03 - ISTRUZIONE MEDIA</t>
  </si>
  <si>
    <t xml:space="preserve">05 - ASSISTENZA SCOLASTICA, TRASPORTO, REFEZIONE E ALTRI SERVIZI </t>
  </si>
  <si>
    <t>01 - BIBLIOTECHE, MUSEI E PINACOTECHE</t>
  </si>
  <si>
    <t xml:space="preserve">01 -  </t>
  </si>
  <si>
    <t>02 - TEATRI, ATTIVITA' CULTURALI E SERVIZI DIVERSI NEL SETTORE CULTURALE</t>
  </si>
  <si>
    <t>02 - STADIO COMUNALE, PALAZZO DELLO SPORT ED ALTRI IMPIANTI</t>
  </si>
  <si>
    <t>03 - STADIO COMUNALE, PALAZZO DELLO SPORT ED ALTRI IMPIANTI</t>
  </si>
  <si>
    <t>03 - MANIFESTAZIONI DIVERSE NEL SETTORE SPORTIVO E RICREATIVO</t>
  </si>
  <si>
    <t>01 - VIABILITA', CIRCOLAZIONE STRADALE E SERVIZI CONNESSI</t>
  </si>
  <si>
    <t>02 - ILLUMINAZIONE PUBBLICA E SERVIZI CONNESSI</t>
  </si>
  <si>
    <t>03 - TRASPORTI PUBBLICI LOCALI E SERVIZI CONNESSI</t>
  </si>
  <si>
    <t>02 - EDILIZIA RESIDENZIALE PUBBLICA LOCALE E PIANI DI EDILIZIA ECONOMICO-POPOLARE</t>
  </si>
  <si>
    <t xml:space="preserve">03 - SERVIZI DI PROTEZIONE CIVILE </t>
  </si>
  <si>
    <t xml:space="preserve">04 - SERVIZIO IDRICO INTEGRATO </t>
  </si>
  <si>
    <t xml:space="preserve">05 - SERVIZIO SMALTIMENTO RIFIUTI </t>
  </si>
  <si>
    <t xml:space="preserve">06 - PARCHI E SERVIZI PER LA TUTELA AMBIENTALE DEL VERDE, ALTRI SERVIZI RELATIVI AL TERRITORIO ED ALL'AMBIENTE </t>
  </si>
  <si>
    <t>01 - ASILI NIDO, SERVIZI PER L'INFANZIA E PER I MINORI</t>
  </si>
  <si>
    <t>02 - SERVIZI DI PREVENZIONE E RIABILITAZIONE</t>
  </si>
  <si>
    <t>03 - STRUTTURE RESIDENZIALI E DI RICOVERO PER ANZIANI</t>
  </si>
  <si>
    <t>04 - ASSISTENZA, BENEFICENZA PUBBLICA E SERVIZI DIVERSIALLA PERSONA</t>
  </si>
  <si>
    <t xml:space="preserve">05 - SERVIZIO NECROSCOPICO E CIMITERIALE </t>
  </si>
  <si>
    <t>05 - SERVIZI RELATIVI AL COMMERCIO</t>
  </si>
  <si>
    <t xml:space="preserve">02 - ISTRUZIONE ELEMENTARE </t>
  </si>
  <si>
    <t xml:space="preserve">03 - ISTRUZIONE MEDIA </t>
  </si>
  <si>
    <t>01 - VIABILITA', CIRCOLAZIONE STRADALE E SERVIZI CONNESSi</t>
  </si>
  <si>
    <t>02 - VIABILITA', CIRCOLAZIONE STRADALE E SERVIZI CONNESSi</t>
  </si>
  <si>
    <t xml:space="preserve">02 - EDILIZIA RESIDENZIALE PUBBLICA LOCALE E PIANI DI EDILIZIA ECONOMICO-POPOLARE </t>
  </si>
  <si>
    <t xml:space="preserve">06 - SERVIZIO SMALTIMENTO RIFIUTI </t>
  </si>
  <si>
    <t xml:space="preserve">01 - ASILI NIDO, SERVIZI PER L'INFANZIA E PER I MINORI </t>
  </si>
  <si>
    <t>20 - IMPOSTA COMUNALE SUGLI IMMOBILI</t>
  </si>
  <si>
    <t>60 - IMPOSTA COMUNALE SULLA PUBBLICITA'</t>
  </si>
  <si>
    <t>80 - ADDIZ. COMUNAL SUL CONSUMO ENERGIA ELET.</t>
  </si>
  <si>
    <t>90 - ADDIZIONALE IRPEF</t>
  </si>
  <si>
    <t>20 - COMPARTECIPAZIONE IRPEF</t>
  </si>
  <si>
    <t>00 - TASSA OCCUPAZIONE SPAZI ED AREE PUBBL.</t>
  </si>
  <si>
    <t>20 - TASSA SMALTIMENTO RIFIUTI SOLIDI URBANI</t>
  </si>
  <si>
    <t>40 - ADDIZ. ERARIALE TASSA SMALTIM. RIFIUTI</t>
  </si>
  <si>
    <t>80 - TASSA CONCORSI PUBBLICI</t>
  </si>
  <si>
    <t>00 - ALTRE TASSE</t>
  </si>
  <si>
    <t>00 - DIRITTI SULLE PUBBLICHE AFFISSIONI</t>
  </si>
  <si>
    <t>50 - ALTRI CONTRIBUTI STATALI</t>
  </si>
  <si>
    <t>00 - TRASF. CORR. DELLO STATO CARAT. GENERALE</t>
  </si>
  <si>
    <t>20 - TRASF. CORR. DALLO STATO FINALIZZATI</t>
  </si>
  <si>
    <t>61 - TRASFERIMENTI DELLA REGIONE PER CONTRIBU</t>
  </si>
  <si>
    <t>20 - TRASFERIMENTI FUNZIONE POLIZIA LOCALE</t>
  </si>
  <si>
    <t>60 - TRASF. FUNZIONE CULTURA E BENI CULTURALI</t>
  </si>
  <si>
    <t>30 - TRASF. FUNZIONE PUBBLICA ISTRUZIONE</t>
  </si>
  <si>
    <t>60 - TRASF. FUNZIONE SETTORE SOCIALE</t>
  </si>
  <si>
    <t>00 - CONTRIBUTI VARI</t>
  </si>
  <si>
    <t>00 - CONTRIBUTI DALLA PROVINCIA</t>
  </si>
  <si>
    <t>20 - CONTRIBUTI DA COMUNI</t>
  </si>
  <si>
    <t>40 - CONTRIBUTI DA CONSORZI</t>
  </si>
  <si>
    <t>10 - DIRITTI DI SEGRETERIA SUGLI ATTI RILA-</t>
  </si>
  <si>
    <t>90 - PROVENTI DEI SERVIZI SOCIO-ASSISTENZIALI</t>
  </si>
  <si>
    <t>20 - PROVENTI VARI</t>
  </si>
  <si>
    <t>00 - SEGRETERIA GENER.PERSONALE E ORGANIZZ.</t>
  </si>
  <si>
    <t>20 - UFFICIO TECNICO</t>
  </si>
  <si>
    <t>40 - ANAG., STATO CIV., ELET.,LEVA,SERV. STAT</t>
  </si>
  <si>
    <t>00 - POLIZIA MUNICIPALE -RISORS GENERALI</t>
  </si>
  <si>
    <t>20 - POLIZIA MUNICIPALE -COD. DELLA STRADA</t>
  </si>
  <si>
    <t>00 - ASSIST.SCOLAST.,TRASP.,REFEZ.,ALTRI SERV</t>
  </si>
  <si>
    <t>20 - BIBLIOTECHE, MUSEI E PINACOTECHE</t>
  </si>
  <si>
    <t>80 - PALAZZO DELLO SPORT E ALTRI IMPIANTI</t>
  </si>
  <si>
    <t>00 - SERVIZIO IDRICO INTEGRATO</t>
  </si>
  <si>
    <t>40 - ASILI NIDO,SERV. PER L'INFANZIA E MINORI</t>
  </si>
  <si>
    <t>00 - ASSIST.,BENEFIC.PUBBLICA,SERV.DIV.PERS.</t>
  </si>
  <si>
    <t>20 - SEVIZIO NECROSCOPICO</t>
  </si>
  <si>
    <t>00 - GESTIONE DEI FABBRICATI</t>
  </si>
  <si>
    <t>00 - INTERESSI SU DEPOS.DENARO O VALORI MOBIL</t>
  </si>
  <si>
    <t>40 - INTERESSI SU ANTICIPAZ.E CREDITI DIVERSI</t>
  </si>
  <si>
    <t>00 - PROVENTI DIVERSI</t>
  </si>
  <si>
    <t>00 - ALIENAZIONI DI BENI IMMOBILI</t>
  </si>
  <si>
    <t>20 - ALIENAZ.BENI IMMOB.,DIR.REALI BENI IMMOB</t>
  </si>
  <si>
    <t>40 - ALTRI CONTRIBUTI IN CONTO CAPITALE</t>
  </si>
  <si>
    <t>00 - TRASFER.ORDINARI DI CAPITALE DELLO STATO</t>
  </si>
  <si>
    <t>20 - TRASFER.CAPITALE STRAORDIN.DALLA REGIONE</t>
  </si>
  <si>
    <t>00 - PROVENTI CONCESS.EDILIZIE,SANZIONI URBAN</t>
  </si>
  <si>
    <t>20 - TRASF.CAPIT.STRAORD.DA ALTRI SOGGETTI</t>
  </si>
  <si>
    <t>00 - ANTICIPAZIONE DI TESORERIA</t>
  </si>
  <si>
    <t>00 - RITENUTE PREVIDENZIALI E ASSISTENZIALI AL PERSONALE</t>
  </si>
  <si>
    <t>00 - RITENUTE ERARIALI</t>
  </si>
  <si>
    <t>00 - DEPOSITI CAUZIONALI</t>
  </si>
  <si>
    <t>00 - RIMBORSO SPESE PER SERVIZI PER CONTO TERZI</t>
  </si>
  <si>
    <t>00 - RIMBORSO DI ANTICIPAZIONE DI FONDI PER IL SERVIZIO ECONOMATO</t>
  </si>
  <si>
    <t>00 - DEPOSITI PER SPESE CONTRATTUALI</t>
  </si>
  <si>
    <t>01 - PERSONALE</t>
  </si>
  <si>
    <t>02 - ACQUISTO DI BENI DI CONSUMO E/O DI MATERIE PRIME</t>
  </si>
  <si>
    <t>03 - PRESTAZIONI DI SERVIZI</t>
  </si>
  <si>
    <t>05 - TRASFERIMENTI</t>
  </si>
  <si>
    <t>07 - IMPOSTE E TASSE</t>
  </si>
  <si>
    <t>04 - UTILIZZO DI BENI DI TERZI</t>
  </si>
  <si>
    <t>08 - ONERI STRAORDINARI DELLA GESTIONE CORRENTE</t>
  </si>
  <si>
    <t>06 - INTERESSI PASSIVI E ONERI FINANZIARI DIVERSI</t>
  </si>
  <si>
    <t>10 - FONDO SVALUTAZIONE CREDITI</t>
  </si>
  <si>
    <t>11 - FONDO DI RISERVA</t>
  </si>
  <si>
    <t>01 - ACQUISIZIONE DI BENI IMMOBILI</t>
  </si>
  <si>
    <t>05 - ACQUISIZIONE DI BENI MOBILI, MACCHINE ED ATTREZZATURE TECNICO-SCIENTIFICHE</t>
  </si>
  <si>
    <t>06 - INCARICHI PROFESSIONALI ESTERNI</t>
  </si>
  <si>
    <t>05 - ACQUISIZIONE DI BENI MOBILI, MACCHINE ED ATTREZZATURE</t>
  </si>
  <si>
    <t>07 - TRASFERIMENTI DI CAPITALE</t>
  </si>
  <si>
    <t>05 - ACQUISIZIONE DI BENI MOBILI, MACCHINE ED ATTREZZAT</t>
  </si>
  <si>
    <t>01 - RIMBORSO PER ANTICIPAZIONI DI CASSA</t>
  </si>
  <si>
    <t>03 - RIMBORSO DI QUOTA CAPITALE DI MUTUI E PRESTITI</t>
  </si>
  <si>
    <t>01 - RITENUTE PREVIDENZIALI E ASSISTENZIALI AL PERSONALE</t>
  </si>
  <si>
    <t>02 - RITENUTE ERARIALI</t>
  </si>
  <si>
    <t>04 - RESTITUZIONE DI DEPOSITI CAUZIONALI</t>
  </si>
  <si>
    <t>05 - SPESE PER SERVIZI PER CONTO DI TERZI</t>
  </si>
  <si>
    <t>06 - ANTICIPAZIONE DI FONDI PER IL SERVIZIO ECONOMATO</t>
  </si>
  <si>
    <t>07 - RESTITUZIONE DI DEPOSITI PER SPESE CONTRATTUALI</t>
  </si>
  <si>
    <t>Avanzo Total</t>
  </si>
  <si>
    <t>01 - PROVENTI DI SERVIZI PUBBLICI Total</t>
  </si>
  <si>
    <t>02 - PROVENTI DEI BENI DELL'ENTE Total</t>
  </si>
  <si>
    <t>03 - INTERESSI SU ANTICIPAZIONI O CREDITI Total</t>
  </si>
  <si>
    <t>05 - PROVENTI DIVERSI Total</t>
  </si>
  <si>
    <t>3 - EXTRATRIBUTARIE Total</t>
  </si>
  <si>
    <t>01 - ALIENAZIONE DI BENI PATRIMONIALI  Total</t>
  </si>
  <si>
    <t>02 - TRASFERIMENTI DI CAPITALI DALLO STATO  Total</t>
  </si>
  <si>
    <t>03 - TRASFERIMENTI DI CAPITALI DALLA REGIONE  Total</t>
  </si>
  <si>
    <t>05 - TRASFERIMENTI DI CAPITALI DA ALTRI SOGGETTI  Total</t>
  </si>
  <si>
    <t>4 - ALIENAZIONI, DA TRASFERIMENTI DI CAPITALE E DA RISCOSSIONI DI CREDITI  Total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</si>
</sst>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quotePrefix="1"/>
    <xf numFmtId="0" fontId="18" fillId="33" borderId="0" xfId="0" applyFont="1" applyFill="1"/>
    <xf numFmtId="0" fontId="0" fillId="0" borderId="0" xfId="0" pivotButton="1"/>
    <xf numFmtId="3" fontId="0" fillId="0" borderId="0" xfId="0" applyNumberFormat="1"/>
    <xf numFmtId="3" fontId="18" fillId="33" borderId="0" xfId="0" quotePrefix="1" applyNumberFormat="1" applyFont="1" applyFill="1"/>
    <xf numFmtId="3" fontId="18" fillId="33" borderId="0" xfId="0" applyNumberFormat="1" applyFont="1" applyFill="1"/>
    <xf numFmtId="49" fontId="18" fillId="33" borderId="0" xfId="0" applyNumberFormat="1" applyFont="1" applyFill="1"/>
    <xf numFmtId="49" fontId="0" fillId="0" borderId="0" xfId="0" applyNumberFormat="1"/>
    <xf numFmtId="43" fontId="0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velli, Marcello" refreshedDate="40623.598074421294" createdVersion="3" refreshedVersion="3" minRefreshableVersion="3" recordCount="217">
  <cacheSource type="worksheet">
    <worksheetSource ref="A1:O218" sheet="Bilancio di previsione 2011"/>
  </cacheSource>
  <cacheFields count="15">
    <cacheField name="Entrate/Uscite" numFmtId="49">
      <sharedItems count="3">
        <s v="Avanzo"/>
        <s v="Entrate"/>
        <s v="Uscite"/>
      </sharedItems>
    </cacheField>
    <cacheField name="Codice Titolo" numFmtId="0">
      <sharedItems/>
    </cacheField>
    <cacheField name="Titolo" numFmtId="0">
      <sharedItems count="11">
        <s v="0 - AVANZO DI AMMINISTRAZIONE"/>
        <s v="1 - TRIBUTARIE"/>
        <s v="2 - CONTRIBUTI E TRASFERIMENTI CORRENTI DELLO STATO, DELLA REGIONE E DI ALTRI ENTI PUBBLICI"/>
        <s v="3 - EXTRATRIBUTARIE"/>
        <s v="4 - ALIENAZIONI, DA TRASFERIMENTI DI CAPITALE E DA RISCOSSIONI DI CREDITI "/>
        <s v="5 - ACCENSIONI DI PRESTITI"/>
        <s v="6 - DA SERVIZI PER CONTO DI TERZI "/>
        <s v="1 - SPESE CORRENTI"/>
        <s v="2 - SPESE IN CONTO CAPITALE "/>
        <s v="3 - SPESE PER RIMBORSO DI PRESTITI"/>
        <s v="4 - SPESE PER SERVIZI PER CONTO DI TERZI"/>
      </sharedItems>
    </cacheField>
    <cacheField name="Codice Funzione" numFmtId="0">
      <sharedItems/>
    </cacheField>
    <cacheField name="Funzione" numFmtId="0">
      <sharedItems count="34">
        <s v="00 - AVANZO DI AMMINISTRAZIONE"/>
        <s v="01 - IMPOSTE"/>
        <s v="02 - TASSE"/>
        <s v="03 - TRIBUTI SPECIALI ED ALTRE ENTRATE TRIBUTARIE PROPRIE"/>
        <s v="01 - CONTRIBUTI E TRASFERIMENTI CORRENTI DALLO STATO"/>
        <s v="02 - CONTRIBUTI E TRASFERIMENTI CORRENTI DALLA REGIONE"/>
        <s v="05 - CONTRIBUTI E TRASFERIMENTI CORRENTI DA ALTRI ENTI DEL SETTORE PUBBLICO "/>
        <s v="01 - PROVENTI DI SERVIZI PUBBLICI"/>
        <s v="02 - PROVENTI DEI BENI DELL'ENTE"/>
        <s v="03 - INTERESSI SU ANTICIPAZIONI O CREDITI"/>
        <s v="05 - PROVENTI DIVERSI"/>
        <s v="01 - ALIENAZIONE DI BENI PATRIMONIALI "/>
        <s v="02 - TRASFERIMENTI DI CAPITALI DALLO STATO "/>
        <s v="03 - TRASFERIMENTI DI CAPITALI DALLA REGIONE "/>
        <s v="05 - TRASFERIMENTI DI CAPITALI DA ALTRI SOGGETTI "/>
        <s v="01 - ANTICIPAZIONI DI CASSA "/>
        <s v="02 - ANTICIPAZIONI DI CASSA "/>
        <s v="04 - ANTICIPAZIONI DI CASSA "/>
        <s v="05 - ANTICIPAZIONI DI CASSA "/>
        <s v="06 - ANTICIPAZIONI DI CASSA "/>
        <s v="07 - ANTICIPAZIONI DI CASSA "/>
        <s v="01 - FUNZIONI GENERALI DI AMMINISTRAZIONE, DI GESTIONE E DI CONTROLLO"/>
        <s v="02 - FUNZIONI RELATIVE ALLA GIUSTIZIA"/>
        <s v="03 - FUNZIONI DI POLIZIA LOCALE"/>
        <s v="04 - FUNZIONI DI ISTRUZIONE PUBBLICA"/>
        <s v="05 - FUNZIONI RELATIVE ALLA CULTURA ED AI BENI CULTURALI"/>
        <s v="06 - FUNZIONI NEL SETTORE SPORTIVO E RICREATIVO "/>
        <s v="08 - FUNZIONI NEL CAMPO DELLA VIABILITA' E DEI TRASPORTI"/>
        <s v="09 - FUNZIONI RIGUARDANTI LA GESTIONE DEL TERRITORIO E DELL' AMBIENTE"/>
        <s v="10 - FUNZIONI NEL SETTORE SOCIALE"/>
        <s v="11 - FUNZIONI NEL CAMPO DELLO SVILUPPO ECONOMICO "/>
        <s v="04 - FUNZIONI DI ISTRUZIONE PUBBLICA "/>
        <s v="01 - FUNZIONI GENERALI DI AMMINISTRAZIONE, DI GESTIONE E DI CONTROLLO "/>
        <s v="00 - -"/>
      </sharedItems>
    </cacheField>
    <cacheField name="Codice Servizio" numFmtId="0">
      <sharedItems/>
    </cacheField>
    <cacheField name="Servizio" numFmtId="0">
      <sharedItems count="65">
        <s v="00 - "/>
        <s v="01 - "/>
        <s v="02 - "/>
        <s v="03 - "/>
        <s v="04 - "/>
        <s v="05 - "/>
        <s v="06 - "/>
        <s v="09 - "/>
        <s v="10 - "/>
        <s v="14 - "/>
        <s v="15 - "/>
        <s v="16 - "/>
        <s v="17 - "/>
        <s v="19 - "/>
        <s v="20 - "/>
        <s v="23 - "/>
        <s v="24 - "/>
        <s v="26 - "/>
        <s v="07 - "/>
        <s v="27 - "/>
        <s v="28 - "/>
        <s v="29 - "/>
        <s v="31 - "/>
        <s v="33 - "/>
        <s v="01 - ORGANI ISTITUZIONALI, PARTECIPAZIONE E DECENTRAMENTO"/>
        <s v="02 - SEGRETERIA GENERALE, PERSONALE E ORGANIZZAZIONE "/>
        <s v="03 - GESTIONE ECONOMICA, FINANZIARIA, PROGRAMMAZIONE, PROVVEDITORATO E CONTROLLO DI GESTIONE"/>
        <s v="04 - GESTIONE DELLE ENTRATE TRIBUTARIE E SERVIZI FISCALI"/>
        <s v="05 - GESTIONE DEI BENI DEMANIALI E PATRIMONIALI"/>
        <s v="06 - UFFICIO TECNICO"/>
        <s v="07 - ANAGRAFE, STATO CIVILE, ELETTORALE, LEVA E SERVIZIO STATISTICO "/>
        <s v="08 - ALTRI SERVIZI GENERALI"/>
        <s v="01 - UFFICI GIUDIZIARI "/>
        <s v="01 - POLIZIA MUNICIPALE"/>
        <s v="01 - SCUOLA MATERNA "/>
        <s v="02 - ISTRUZIONE ELEMENTARE"/>
        <s v="03 - ISTRUZIONE MEDIA"/>
        <s v="05 - ASSISTENZA SCOLASTICA, TRASPORTO, REFEZIONE E ALTRI SERVIZI "/>
        <s v="01 - BIBLIOTECHE, MUSEI E PINACOTECHE"/>
        <s v="01 -  "/>
        <s v="02 - TEATRI, ATTIVITA' CULTURALI E SERVIZI DIVERSI NEL SETTORE CULTURALE"/>
        <s v="02 - STADIO COMUNALE, PALAZZO DELLO SPORT ED ALTRI IMPIANTI"/>
        <s v="03 - STADIO COMUNALE, PALAZZO DELLO SPORT ED ALTRI IMPIANTI"/>
        <s v="03 - MANIFESTAZIONI DIVERSE NEL SETTORE SPORTIVO E RICREATIVO"/>
        <s v="01 - VIABILITA', CIRCOLAZIONE STRADALE E SERVIZI CONNESSI"/>
        <s v="02 - ILLUMINAZIONE PUBBLICA E SERVIZI CONNESSI"/>
        <s v="03 - TRASPORTI PUBBLICI LOCALI E SERVIZI CONNESSI"/>
        <s v="02 - EDILIZIA RESIDENZIALE PUBBLICA LOCALE E PIANI DI EDILIZIA ECONOMICO-POPOLARE"/>
        <s v="03 - SERVIZI DI PROTEZIONE CIVILE "/>
        <s v="04 - SERVIZIO IDRICO INTEGRATO "/>
        <s v="05 - SERVIZIO SMALTIMENTO RIFIUTI "/>
        <s v="06 - PARCHI E SERVIZI PER LA TUTELA AMBIENTALE DEL VERDE, ALTRI SERVIZI RELATIVI AL TERRITORIO ED ALL'AMBIENTE "/>
        <s v="01 - ASILI NIDO, SERVIZI PER L'INFANZIA E PER I MINORI"/>
        <s v="02 - SERVIZI DI PREVENZIONE E RIABILITAZIONE"/>
        <s v="03 - STRUTTURE RESIDENZIALI E DI RICOVERO PER ANZIANI"/>
        <s v="04 - ASSISTENZA, BENEFICENZA PUBBLICA E SERVIZI DIVERSIALLA PERSONA"/>
        <s v="05 - SERVIZIO NECROSCOPICO E CIMITERIALE "/>
        <s v="05 - SERVIZI RELATIVI AL COMMERCIO"/>
        <s v="02 - ISTRUZIONE ELEMENTARE "/>
        <s v="03 - ISTRUZIONE MEDIA "/>
        <s v="02 - VIABILITA', CIRCOLAZIONE STRADALE E SERVIZI CONNESSi"/>
        <s v="02 - EDILIZIA RESIDENZIALE PUBBLICA LOCALE E PIANI DI EDILIZIA ECONOMICO-POPOLARE "/>
        <s v="06 - SERVIZIO SMALTIMENTO RIFIUTI "/>
        <s v="01 - ASILI NIDO, SERVIZI PER L'INFANZIA E PER I MINORI "/>
        <s v="00 - -"/>
      </sharedItems>
    </cacheField>
    <cacheField name="Codice Voce" numFmtId="0">
      <sharedItems/>
    </cacheField>
    <cacheField name="Codice" numFmtId="0">
      <sharedItems/>
    </cacheField>
    <cacheField name="Voce" numFmtId="0">
      <sharedItems count="81">
        <s v="00 - AVANZO DI AMMINISTRAZIONE"/>
        <s v="20 - IMPOSTA COMUNALE SUGLI IMMOBILI"/>
        <s v="60 - IMPOSTA COMUNALE SULLA PUBBLICITA'"/>
        <s v="80 - ADDIZ. COMUNAL SUL CONSUMO ENERGIA ELET."/>
        <s v="90 - ADDIZIONALE IRPEF"/>
        <s v="20 - COMPARTECIPAZIONE IRPEF"/>
        <s v="00 - TASSA OCCUPAZIONE SPAZI ED AREE PUBBL."/>
        <s v="20 - TASSA SMALTIMENTO RIFIUTI SOLIDI URBANI"/>
        <s v="40 - ADDIZ. ERARIALE TASSA SMALTIM. RIFIUTI"/>
        <s v="80 - TASSA CONCORSI PUBBLICI"/>
        <s v="00 - ALTRE TASSE"/>
        <s v="00 - DIRITTI SULLE PUBBLICHE AFFISSIONI"/>
        <s v="50 - ALTRI CONTRIBUTI STATALI"/>
        <s v="00 - TRASF. CORR. DELLO STATO CARAT. GENERALE"/>
        <s v="20 - TRASF. CORR. DALLO STATO FINALIZZATI"/>
        <s v="61 - TRASFERIMENTI DELLA REGIONE PER CONTRIBU"/>
        <s v="20 - TRASFERIMENTI FUNZIONE POLIZIA LOCALE"/>
        <s v="60 - TRASF. FUNZIONE CULTURA E BENI CULTURALI"/>
        <s v="30 - TRASF. FUNZIONE PUBBLICA ISTRUZIONE"/>
        <s v="60 - TRASF. FUNZIONE SETTORE SOCIALE"/>
        <s v="00 - CONTRIBUTI VARI"/>
        <s v="00 - CONTRIBUTI DALLA PROVINCIA"/>
        <s v="20 - CONTRIBUTI DA COMUNI"/>
        <s v="40 - CONTRIBUTI DA CONSORZI"/>
        <s v="10 - DIRITTI DI SEGRETERIA SUGLI ATTI RILA-"/>
        <s v="90 - PROVENTI DEI SERVIZI SOCIO-ASSISTENZIALI"/>
        <s v="20 - PROVENTI VARI"/>
        <s v="00 - SEGRETERIA GENER.PERSONALE E ORGANIZZ."/>
        <s v="20 - UFFICIO TECNICO"/>
        <s v="40 - ANAG., STATO CIV., ELET.,LEVA,SERV. STAT"/>
        <s v="00 - POLIZIA MUNICIPALE -RISORS GENERALI"/>
        <s v="20 - POLIZIA MUNICIPALE -COD. DELLA STRADA"/>
        <s v="00 - ASSIST.SCOLAST.,TRASP.,REFEZ.,ALTRI SERV"/>
        <s v="20 - BIBLIOTECHE, MUSEI E PINACOTECHE"/>
        <s v="80 - PALAZZO DELLO SPORT E ALTRI IMPIANTI"/>
        <s v="00 - SERVIZIO IDRICO INTEGRATO"/>
        <s v="40 - ASILI NIDO,SERV. PER L'INFANZIA E MINORI"/>
        <s v="00 - ASSIST.,BENEFIC.PUBBLICA,SERV.DIV.PERS."/>
        <s v="20 - SEVIZIO NECROSCOPICO"/>
        <s v="00 - GESTIONE DEI FABBRICATI"/>
        <s v="00 - INTERESSI SU DEPOS.DENARO O VALORI MOBIL"/>
        <s v="40 - INTERESSI SU ANTICIPAZ.E CREDITI DIVERSI"/>
        <s v="00 - PROVENTI DIVERSI"/>
        <s v="00 - ALIENAZIONI DI BENI IMMOBILI"/>
        <s v="20 - ALIENAZ.BENI IMMOB.,DIR.REALI BENI IMMOB"/>
        <s v="40 - ALTRI CONTRIBUTI IN CONTO CAPITALE"/>
        <s v="00 - TRASFER.ORDINARI DI CAPITALE DELLO STATO"/>
        <s v="20 - TRASFER.CAPITALE STRAORDIN.DALLA REGIONE"/>
        <s v="00 - PROVENTI CONCESS.EDILIZIE,SANZIONI URBAN"/>
        <s v="20 - TRASF.CAPIT.STRAORD.DA ALTRI SOGGETTI"/>
        <s v="00 - ANTICIPAZIONE DI TESORERIA"/>
        <s v="00 - RITENUTE PREVIDENZIALI E ASSISTENZIALI AL PERSONALE"/>
        <s v="00 - RITENUTE ERARIALI"/>
        <s v="00 - DEPOSITI CAUZIONALI"/>
        <s v="00 - RIMBORSO SPESE PER SERVIZI PER CONTO TERZI"/>
        <s v="00 - RIMBORSO DI ANTICIPAZIONE DI FONDI PER IL SERVIZIO ECONOMATO"/>
        <s v="00 - DEPOSITI PER SPESE CONTRATTUALI"/>
        <s v="01 - PERSONALE"/>
        <s v="02 - ACQUISTO DI BENI DI CONSUMO E/O DI MATERIE PRIME"/>
        <s v="03 - PRESTAZIONI DI SERVIZI"/>
        <s v="05 - TRASFERIMENTI"/>
        <s v="07 - IMPOSTE E TASSE"/>
        <s v="04 - UTILIZZO DI BENI DI TERZI"/>
        <s v="08 - ONERI STRAORDINARI DELLA GESTIONE CORRENTE"/>
        <s v="06 - INTERESSI PASSIVI E ONERI FINANZIARI DIVERSI"/>
        <s v="10 - FONDO SVALUTAZIONE CREDITI"/>
        <s v="11 - FONDO DI RISERVA"/>
        <s v="01 - ACQUISIZIONE DI BENI IMMOBILI"/>
        <s v="05 - ACQUISIZIONE DI BENI MOBILI, MACCHINE ED ATTREZZATURE TECNICO-SCIENTIFICHE"/>
        <s v="06 - INCARICHI PROFESSIONALI ESTERNI"/>
        <s v="05 - ACQUISIZIONE DI BENI MOBILI, MACCHINE ED ATTREZZATURE"/>
        <s v="07 - TRASFERIMENTI DI CAPITALE"/>
        <s v="05 - ACQUISIZIONE DI BENI MOBILI, MACCHINE ED ATTREZZAT"/>
        <s v="01 - RIMBORSO PER ANTICIPAZIONI DI CASSA"/>
        <s v="03 - RIMBORSO DI QUOTA CAPITALE DI MUTUI E PRESTITI"/>
        <s v="01 - RITENUTE PREVIDENZIALI E ASSISTENZIALI AL PERSONALE"/>
        <s v="02 - RITENUTE ERARIALI"/>
        <s v="04 - RESTITUZIONE DI DEPOSITI CAUZIONALI"/>
        <s v="05 - SPESE PER SERVIZI PER CONTO DI TERZI"/>
        <s v="06 - ANTICIPAZIONE DI FONDI PER IL SERVIZIO ECONOMATO"/>
        <s v="07 - RESTITUZIONE DI DEPOSITI PER SPESE CONTRATTUALI"/>
      </sharedItems>
    </cacheField>
    <cacheField name="2009" numFmtId="3">
      <sharedItems containsSemiMixedTypes="0" containsString="0" containsNumber="1" minValue="0" maxValue="2269515.69"/>
    </cacheField>
    <cacheField name="2010" numFmtId="3">
      <sharedItems containsSemiMixedTypes="0" containsString="0" containsNumber="1" minValue="0" maxValue="2217191.09"/>
    </cacheField>
    <cacheField name="Aumento" numFmtId="3">
      <sharedItems containsSemiMixedTypes="0" containsString="0" containsNumber="1" minValue="0" maxValue="479818.4"/>
    </cacheField>
    <cacheField name="Diminuzione" numFmtId="3">
      <sharedItems containsSemiMixedTypes="0" containsString="0" containsNumber="1" minValue="0" maxValue="746490.75"/>
    </cacheField>
    <cacheField name="2011" numFmtId="3">
      <sharedItems containsSemiMixedTypes="0" containsString="0" containsNumber="1" containsInteger="1" minValue="0" maxValue="198244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7">
  <r>
    <x v="0"/>
    <s v="0"/>
    <x v="0"/>
    <s v="00"/>
    <x v="0"/>
    <s v="00"/>
    <x v="0"/>
    <s v="00"/>
    <s v="0000000"/>
    <x v="0"/>
    <n v="0"/>
    <n v="746490.75"/>
    <n v="0"/>
    <n v="746490.75"/>
    <n v="0"/>
  </r>
  <r>
    <x v="1"/>
    <s v="1"/>
    <x v="1"/>
    <s v="01"/>
    <x v="1"/>
    <s v="00"/>
    <x v="0"/>
    <s v="20"/>
    <s v="1010020"/>
    <x v="1"/>
    <n v="1971243.39"/>
    <n v="1920000"/>
    <n v="0"/>
    <n v="0"/>
    <n v="1920000"/>
  </r>
  <r>
    <x v="1"/>
    <s v="1"/>
    <x v="1"/>
    <s v="01"/>
    <x v="1"/>
    <s v="00"/>
    <x v="0"/>
    <s v="60"/>
    <s v="1010060"/>
    <x v="2"/>
    <n v="80297.48"/>
    <n v="90000"/>
    <n v="0"/>
    <n v="0"/>
    <n v="90000"/>
  </r>
  <r>
    <x v="1"/>
    <s v="1"/>
    <x v="1"/>
    <s v="01"/>
    <x v="1"/>
    <s v="00"/>
    <x v="0"/>
    <s v="80"/>
    <s v="1010080"/>
    <x v="3"/>
    <n v="147000"/>
    <n v="151469.79"/>
    <n v="3530.21"/>
    <n v="0"/>
    <n v="155000"/>
  </r>
  <r>
    <x v="1"/>
    <s v="1"/>
    <x v="1"/>
    <s v="01"/>
    <x v="1"/>
    <s v="00"/>
    <x v="0"/>
    <s v="90"/>
    <s v="1010090"/>
    <x v="4"/>
    <n v="1176996.6599999999"/>
    <n v="1159398.49"/>
    <n v="32601.51"/>
    <n v="0"/>
    <n v="1192000"/>
  </r>
  <r>
    <x v="1"/>
    <s v="1"/>
    <x v="1"/>
    <s v="01"/>
    <x v="1"/>
    <s v="01"/>
    <x v="1"/>
    <s v="20"/>
    <s v="1010120"/>
    <x v="5"/>
    <n v="125619.61"/>
    <n v="132613.45000000001"/>
    <n v="386.55"/>
    <n v="0"/>
    <n v="133000"/>
  </r>
  <r>
    <x v="1"/>
    <s v="1"/>
    <x v="1"/>
    <s v="02"/>
    <x v="2"/>
    <s v="02"/>
    <x v="2"/>
    <s v="00"/>
    <s v="1020200"/>
    <x v="6"/>
    <n v="64000.37"/>
    <n v="65000"/>
    <n v="0"/>
    <n v="0"/>
    <n v="65000"/>
  </r>
  <r>
    <x v="1"/>
    <s v="1"/>
    <x v="1"/>
    <s v="02"/>
    <x v="2"/>
    <s v="02"/>
    <x v="2"/>
    <s v="20"/>
    <s v="1020220"/>
    <x v="7"/>
    <n v="1855928.33"/>
    <n v="1620000"/>
    <n v="0"/>
    <n v="20000"/>
    <n v="1600000"/>
  </r>
  <r>
    <x v="1"/>
    <s v="1"/>
    <x v="1"/>
    <s v="02"/>
    <x v="2"/>
    <s v="02"/>
    <x v="2"/>
    <s v="40"/>
    <s v="1020240"/>
    <x v="8"/>
    <n v="132750.66"/>
    <n v="0"/>
    <n v="0"/>
    <n v="0"/>
    <n v="0"/>
  </r>
  <r>
    <x v="1"/>
    <s v="1"/>
    <x v="1"/>
    <s v="02"/>
    <x v="2"/>
    <s v="02"/>
    <x v="2"/>
    <s v="80"/>
    <s v="1020280"/>
    <x v="9"/>
    <n v="0"/>
    <n v="986.85"/>
    <n v="0"/>
    <n v="986.85"/>
    <n v="0"/>
  </r>
  <r>
    <x v="1"/>
    <s v="1"/>
    <x v="1"/>
    <s v="02"/>
    <x v="2"/>
    <s v="03"/>
    <x v="3"/>
    <s v="00"/>
    <s v="1020300"/>
    <x v="10"/>
    <n v="49499.67"/>
    <n v="49500"/>
    <n v="0"/>
    <n v="0"/>
    <n v="49500"/>
  </r>
  <r>
    <x v="1"/>
    <s v="1"/>
    <x v="1"/>
    <s v="03"/>
    <x v="3"/>
    <s v="04"/>
    <x v="4"/>
    <s v="00"/>
    <s v="1030400"/>
    <x v="11"/>
    <n v="9800"/>
    <n v="10000"/>
    <n v="2000"/>
    <n v="0"/>
    <n v="12000"/>
  </r>
  <r>
    <x v="1"/>
    <s v="2"/>
    <x v="2"/>
    <s v="01"/>
    <x v="4"/>
    <s v="02"/>
    <x v="2"/>
    <s v="50"/>
    <s v="2010250"/>
    <x v="12"/>
    <n v="24046.37"/>
    <n v="1446.37"/>
    <n v="53.63"/>
    <n v="0"/>
    <n v="1500"/>
  </r>
  <r>
    <x v="1"/>
    <s v="2"/>
    <x v="2"/>
    <s v="01"/>
    <x v="4"/>
    <s v="05"/>
    <x v="5"/>
    <s v="00"/>
    <s v="2010500"/>
    <x v="13"/>
    <n v="2269515.69"/>
    <n v="2217191.09"/>
    <n v="0"/>
    <n v="234751.09"/>
    <n v="1982440"/>
  </r>
  <r>
    <x v="1"/>
    <s v="2"/>
    <x v="2"/>
    <s v="01"/>
    <x v="4"/>
    <s v="05"/>
    <x v="5"/>
    <s v="20"/>
    <s v="2010520"/>
    <x v="14"/>
    <n v="27990"/>
    <n v="29218.23"/>
    <n v="0"/>
    <n v="3224.23"/>
    <n v="25994"/>
  </r>
  <r>
    <x v="1"/>
    <s v="2"/>
    <x v="2"/>
    <s v="02"/>
    <x v="5"/>
    <s v="02"/>
    <x v="2"/>
    <s v="61"/>
    <s v="2020261"/>
    <x v="15"/>
    <n v="3271.86"/>
    <n v="4421.5200000000004"/>
    <n v="178.48"/>
    <n v="0"/>
    <n v="4600"/>
  </r>
  <r>
    <x v="1"/>
    <s v="2"/>
    <x v="2"/>
    <s v="02"/>
    <x v="5"/>
    <s v="06"/>
    <x v="6"/>
    <s v="20"/>
    <s v="2020620"/>
    <x v="16"/>
    <n v="0"/>
    <n v="0"/>
    <n v="2000"/>
    <n v="0"/>
    <n v="2000"/>
  </r>
  <r>
    <x v="1"/>
    <s v="2"/>
    <x v="2"/>
    <s v="02"/>
    <x v="5"/>
    <s v="06"/>
    <x v="6"/>
    <s v="60"/>
    <s v="2020660"/>
    <x v="17"/>
    <n v="0"/>
    <n v="2000"/>
    <n v="0"/>
    <n v="0"/>
    <n v="2000"/>
  </r>
  <r>
    <x v="1"/>
    <s v="2"/>
    <x v="2"/>
    <s v="02"/>
    <x v="5"/>
    <s v="09"/>
    <x v="7"/>
    <s v="30"/>
    <s v="2020930"/>
    <x v="18"/>
    <n v="10213.450000000001"/>
    <n v="10213.450000000001"/>
    <n v="0"/>
    <n v="10213.450000000001"/>
    <n v="0"/>
  </r>
  <r>
    <x v="1"/>
    <s v="2"/>
    <x v="2"/>
    <s v="02"/>
    <x v="5"/>
    <s v="10"/>
    <x v="8"/>
    <s v="60"/>
    <s v="2021060"/>
    <x v="19"/>
    <n v="250523.37"/>
    <n v="298300"/>
    <n v="0"/>
    <n v="113450"/>
    <n v="184850"/>
  </r>
  <r>
    <x v="1"/>
    <s v="2"/>
    <x v="2"/>
    <s v="05"/>
    <x v="6"/>
    <s v="03"/>
    <x v="3"/>
    <s v="00"/>
    <s v="2050300"/>
    <x v="20"/>
    <n v="2698.82"/>
    <n v="741.52"/>
    <n v="0"/>
    <n v="741.52"/>
    <n v="0"/>
  </r>
  <r>
    <x v="1"/>
    <s v="2"/>
    <x v="2"/>
    <s v="05"/>
    <x v="6"/>
    <s v="14"/>
    <x v="9"/>
    <s v="00"/>
    <s v="2051400"/>
    <x v="21"/>
    <n v="14474.49"/>
    <n v="11000"/>
    <n v="14000"/>
    <n v="0"/>
    <n v="25000"/>
  </r>
  <r>
    <x v="1"/>
    <s v="2"/>
    <x v="2"/>
    <s v="05"/>
    <x v="6"/>
    <s v="14"/>
    <x v="9"/>
    <s v="20"/>
    <s v="2051420"/>
    <x v="22"/>
    <n v="22834"/>
    <n v="20000"/>
    <n v="11000"/>
    <n v="0"/>
    <n v="31000"/>
  </r>
  <r>
    <x v="1"/>
    <s v="2"/>
    <x v="2"/>
    <s v="05"/>
    <x v="6"/>
    <s v="14"/>
    <x v="9"/>
    <s v="40"/>
    <s v="2051440"/>
    <x v="23"/>
    <n v="64000"/>
    <n v="64000"/>
    <n v="0"/>
    <n v="0"/>
    <n v="64000"/>
  </r>
  <r>
    <x v="1"/>
    <s v="3"/>
    <x v="3"/>
    <s v="01"/>
    <x v="7"/>
    <s v="03"/>
    <x v="3"/>
    <s v="10"/>
    <s v="3010310"/>
    <x v="24"/>
    <n v="1100"/>
    <n v="1200"/>
    <n v="300"/>
    <n v="0"/>
    <n v="1500"/>
  </r>
  <r>
    <x v="1"/>
    <s v="3"/>
    <x v="3"/>
    <s v="01"/>
    <x v="7"/>
    <s v="04"/>
    <x v="4"/>
    <s v="90"/>
    <s v="3010490"/>
    <x v="25"/>
    <n v="49102"/>
    <n v="28000"/>
    <n v="4800"/>
    <n v="0"/>
    <n v="32800"/>
  </r>
  <r>
    <x v="1"/>
    <s v="3"/>
    <x v="3"/>
    <s v="01"/>
    <x v="7"/>
    <s v="05"/>
    <x v="5"/>
    <s v="20"/>
    <s v="3010520"/>
    <x v="26"/>
    <n v="4314.46"/>
    <n v="129.30000000000001"/>
    <n v="1370.7"/>
    <n v="0"/>
    <n v="1500"/>
  </r>
  <r>
    <x v="1"/>
    <s v="3"/>
    <x v="3"/>
    <s v="01"/>
    <x v="7"/>
    <s v="15"/>
    <x v="10"/>
    <s v="00"/>
    <s v="3011500"/>
    <x v="27"/>
    <n v="8128.55"/>
    <n v="23005.31"/>
    <n v="13294.69"/>
    <n v="0"/>
    <n v="36300"/>
  </r>
  <r>
    <x v="1"/>
    <s v="3"/>
    <x v="3"/>
    <s v="01"/>
    <x v="7"/>
    <s v="15"/>
    <x v="10"/>
    <s v="20"/>
    <s v="3011520"/>
    <x v="28"/>
    <n v="27873.39"/>
    <n v="23365.5"/>
    <n v="134.5"/>
    <n v="0"/>
    <n v="23500"/>
  </r>
  <r>
    <x v="1"/>
    <s v="3"/>
    <x v="3"/>
    <s v="01"/>
    <x v="7"/>
    <s v="15"/>
    <x v="10"/>
    <s v="40"/>
    <s v="3011540"/>
    <x v="29"/>
    <n v="9426.94"/>
    <n v="11890.75"/>
    <n v="5159.25"/>
    <n v="0"/>
    <n v="17050"/>
  </r>
  <r>
    <x v="1"/>
    <s v="3"/>
    <x v="3"/>
    <s v="01"/>
    <x v="7"/>
    <s v="16"/>
    <x v="11"/>
    <s v="00"/>
    <s v="3011600"/>
    <x v="30"/>
    <n v="42353.4"/>
    <n v="36180"/>
    <n v="0"/>
    <n v="7180"/>
    <n v="29000"/>
  </r>
  <r>
    <x v="1"/>
    <s v="3"/>
    <x v="3"/>
    <s v="01"/>
    <x v="7"/>
    <s v="16"/>
    <x v="11"/>
    <s v="20"/>
    <s v="3011620"/>
    <x v="31"/>
    <n v="432000"/>
    <n v="487500"/>
    <n v="0"/>
    <n v="7500"/>
    <n v="480000"/>
  </r>
  <r>
    <x v="1"/>
    <s v="3"/>
    <x v="3"/>
    <s v="01"/>
    <x v="7"/>
    <s v="17"/>
    <x v="12"/>
    <s v="00"/>
    <s v="3011700"/>
    <x v="32"/>
    <n v="585711.5"/>
    <n v="674326"/>
    <n v="5674"/>
    <n v="0"/>
    <n v="680000"/>
  </r>
  <r>
    <x v="1"/>
    <s v="3"/>
    <x v="3"/>
    <s v="01"/>
    <x v="7"/>
    <s v="17"/>
    <x v="12"/>
    <s v="20"/>
    <s v="3011720"/>
    <x v="33"/>
    <n v="43384.94"/>
    <n v="7054"/>
    <n v="3096"/>
    <n v="0"/>
    <n v="10150"/>
  </r>
  <r>
    <x v="1"/>
    <s v="3"/>
    <x v="3"/>
    <s v="01"/>
    <x v="7"/>
    <s v="17"/>
    <x v="12"/>
    <s v="80"/>
    <s v="3011780"/>
    <x v="34"/>
    <n v="27138.240000000002"/>
    <n v="40538.18"/>
    <n v="461.82"/>
    <n v="0"/>
    <n v="41000"/>
  </r>
  <r>
    <x v="1"/>
    <s v="3"/>
    <x v="3"/>
    <s v="01"/>
    <x v="7"/>
    <s v="19"/>
    <x v="13"/>
    <s v="00"/>
    <s v="3011900"/>
    <x v="35"/>
    <n v="156942.06"/>
    <n v="196736.04"/>
    <n v="10805.96"/>
    <n v="0"/>
    <n v="207542"/>
  </r>
  <r>
    <x v="1"/>
    <s v="3"/>
    <x v="3"/>
    <s v="01"/>
    <x v="7"/>
    <s v="19"/>
    <x v="13"/>
    <s v="40"/>
    <s v="3011940"/>
    <x v="36"/>
    <n v="255897.95"/>
    <n v="265548"/>
    <n v="11552"/>
    <n v="0"/>
    <n v="277100"/>
  </r>
  <r>
    <x v="1"/>
    <s v="3"/>
    <x v="3"/>
    <s v="01"/>
    <x v="7"/>
    <s v="20"/>
    <x v="14"/>
    <s v="00"/>
    <s v="3012000"/>
    <x v="37"/>
    <n v="38673.360000000001"/>
    <n v="51100"/>
    <n v="15500"/>
    <n v="0"/>
    <n v="66600"/>
  </r>
  <r>
    <x v="1"/>
    <s v="3"/>
    <x v="3"/>
    <s v="01"/>
    <x v="7"/>
    <s v="20"/>
    <x v="14"/>
    <s v="20"/>
    <s v="3012020"/>
    <x v="38"/>
    <n v="293229.73"/>
    <n v="404700"/>
    <n v="0"/>
    <n v="358700"/>
    <n v="46000"/>
  </r>
  <r>
    <x v="1"/>
    <s v="3"/>
    <x v="3"/>
    <s v="02"/>
    <x v="8"/>
    <s v="23"/>
    <x v="15"/>
    <s v="00"/>
    <s v="3022300"/>
    <x v="39"/>
    <n v="475384.51"/>
    <n v="456735.4"/>
    <n v="384964.6"/>
    <n v="0"/>
    <n v="841700"/>
  </r>
  <r>
    <x v="1"/>
    <s v="3"/>
    <x v="3"/>
    <s v="03"/>
    <x v="9"/>
    <s v="24"/>
    <x v="16"/>
    <s v="00"/>
    <s v="3032400"/>
    <x v="40"/>
    <n v="2000"/>
    <n v="3000"/>
    <n v="0"/>
    <n v="0"/>
    <n v="3000"/>
  </r>
  <r>
    <x v="1"/>
    <s v="3"/>
    <x v="3"/>
    <s v="03"/>
    <x v="9"/>
    <s v="24"/>
    <x v="16"/>
    <s v="40"/>
    <s v="3032440"/>
    <x v="41"/>
    <n v="21219.33"/>
    <n v="11000"/>
    <n v="0"/>
    <n v="2000"/>
    <n v="9000"/>
  </r>
  <r>
    <x v="1"/>
    <s v="3"/>
    <x v="3"/>
    <s v="05"/>
    <x v="10"/>
    <s v="26"/>
    <x v="17"/>
    <s v="00"/>
    <s v="3052600"/>
    <x v="42"/>
    <n v="297025.89"/>
    <n v="419354.9"/>
    <n v="0"/>
    <n v="170204.9"/>
    <n v="249150"/>
  </r>
  <r>
    <x v="1"/>
    <s v="4"/>
    <x v="4"/>
    <s v="01"/>
    <x v="11"/>
    <s v="07"/>
    <x v="18"/>
    <s v="00"/>
    <s v="4010700"/>
    <x v="43"/>
    <n v="0"/>
    <n v="30344"/>
    <n v="0"/>
    <n v="30344"/>
    <n v="0"/>
  </r>
  <r>
    <x v="1"/>
    <s v="4"/>
    <x v="4"/>
    <s v="01"/>
    <x v="11"/>
    <s v="27"/>
    <x v="19"/>
    <s v="20"/>
    <s v="4012720"/>
    <x v="44"/>
    <n v="0"/>
    <n v="658000"/>
    <n v="0"/>
    <n v="26000"/>
    <n v="632000"/>
  </r>
  <r>
    <x v="1"/>
    <s v="4"/>
    <x v="4"/>
    <s v="02"/>
    <x v="12"/>
    <s v="07"/>
    <x v="18"/>
    <s v="40"/>
    <s v="4020740"/>
    <x v="45"/>
    <n v="0"/>
    <n v="570000"/>
    <n v="177504"/>
    <n v="0"/>
    <n v="747504"/>
  </r>
  <r>
    <x v="1"/>
    <s v="4"/>
    <x v="4"/>
    <s v="02"/>
    <x v="12"/>
    <s v="28"/>
    <x v="20"/>
    <s v="00"/>
    <s v="4022800"/>
    <x v="46"/>
    <n v="1905.33"/>
    <n v="1905.33"/>
    <n v="0.67"/>
    <n v="0"/>
    <n v="1906"/>
  </r>
  <r>
    <x v="1"/>
    <s v="4"/>
    <x v="4"/>
    <s v="03"/>
    <x v="13"/>
    <s v="29"/>
    <x v="21"/>
    <s v="20"/>
    <s v="4032920"/>
    <x v="47"/>
    <n v="0"/>
    <n v="72000"/>
    <n v="83781"/>
    <n v="0"/>
    <n v="155781"/>
  </r>
  <r>
    <x v="1"/>
    <s v="4"/>
    <x v="4"/>
    <s v="05"/>
    <x v="14"/>
    <s v="31"/>
    <x v="22"/>
    <s v="00"/>
    <s v="4053100"/>
    <x v="48"/>
    <n v="504456.92"/>
    <n v="305000"/>
    <n v="395000"/>
    <n v="0"/>
    <n v="700000"/>
  </r>
  <r>
    <x v="1"/>
    <s v="4"/>
    <x v="4"/>
    <s v="05"/>
    <x v="14"/>
    <s v="31"/>
    <x v="22"/>
    <s v="20"/>
    <s v="4053120"/>
    <x v="49"/>
    <n v="800000"/>
    <n v="0"/>
    <n v="50576"/>
    <n v="0"/>
    <n v="50576"/>
  </r>
  <r>
    <x v="1"/>
    <s v="5"/>
    <x v="5"/>
    <s v="01"/>
    <x v="15"/>
    <s v="33"/>
    <x v="23"/>
    <s v="00"/>
    <s v="5013300"/>
    <x v="50"/>
    <n v="70379.83"/>
    <n v="100000"/>
    <n v="0"/>
    <n v="0"/>
    <n v="100000"/>
  </r>
  <r>
    <x v="1"/>
    <s v="6"/>
    <x v="6"/>
    <s v="01"/>
    <x v="15"/>
    <s v="00"/>
    <x v="0"/>
    <s v="00"/>
    <s v="6010000"/>
    <x v="51"/>
    <n v="255571.85"/>
    <n v="300000"/>
    <n v="0"/>
    <n v="0"/>
    <n v="300000"/>
  </r>
  <r>
    <x v="1"/>
    <s v="6"/>
    <x v="6"/>
    <s v="02"/>
    <x v="16"/>
    <s v="00"/>
    <x v="0"/>
    <s v="00"/>
    <s v="6020000"/>
    <x v="52"/>
    <n v="542424.18000000005"/>
    <n v="660000"/>
    <n v="0"/>
    <n v="0"/>
    <n v="660000"/>
  </r>
  <r>
    <x v="1"/>
    <s v="6"/>
    <x v="6"/>
    <s v="04"/>
    <x v="17"/>
    <s v="00"/>
    <x v="0"/>
    <s v="00"/>
    <s v="6040000"/>
    <x v="53"/>
    <n v="5542.56"/>
    <n v="11400"/>
    <n v="0"/>
    <n v="4400"/>
    <n v="7000"/>
  </r>
  <r>
    <x v="1"/>
    <s v="6"/>
    <x v="6"/>
    <s v="05"/>
    <x v="18"/>
    <s v="00"/>
    <x v="0"/>
    <s v="00"/>
    <s v="6050000"/>
    <x v="54"/>
    <n v="187302.14"/>
    <n v="242750"/>
    <n v="5300"/>
    <n v="0"/>
    <n v="248050"/>
  </r>
  <r>
    <x v="1"/>
    <s v="6"/>
    <x v="6"/>
    <s v="06"/>
    <x v="19"/>
    <s v="00"/>
    <x v="0"/>
    <s v="00"/>
    <s v="6060000"/>
    <x v="55"/>
    <n v="10000"/>
    <n v="20000"/>
    <n v="0"/>
    <n v="0"/>
    <n v="20000"/>
  </r>
  <r>
    <x v="1"/>
    <s v="6"/>
    <x v="6"/>
    <s v="07"/>
    <x v="20"/>
    <s v="00"/>
    <x v="0"/>
    <s v="00"/>
    <s v="6070000"/>
    <x v="56"/>
    <n v="2787.55"/>
    <n v="6000"/>
    <n v="0"/>
    <n v="0"/>
    <n v="6000"/>
  </r>
  <r>
    <x v="2"/>
    <s v="1"/>
    <x v="7"/>
    <s v="01"/>
    <x v="21"/>
    <s v="01"/>
    <x v="24"/>
    <s v="01"/>
    <s v="1010101"/>
    <x v="57"/>
    <n v="13105.65"/>
    <n v="57169.07"/>
    <n v="0"/>
    <n v="28949.07"/>
    <n v="28220"/>
  </r>
  <r>
    <x v="2"/>
    <s v="1"/>
    <x v="7"/>
    <s v="01"/>
    <x v="21"/>
    <s v="01"/>
    <x v="24"/>
    <s v="02"/>
    <s v="1010102"/>
    <x v="58"/>
    <n v="1343.68"/>
    <n v="1198.8"/>
    <n v="801.2"/>
    <n v="0"/>
    <n v="2000"/>
  </r>
  <r>
    <x v="2"/>
    <s v="1"/>
    <x v="7"/>
    <s v="01"/>
    <x v="21"/>
    <s v="01"/>
    <x v="24"/>
    <s v="03"/>
    <s v="1010103"/>
    <x v="59"/>
    <n v="163106.4"/>
    <n v="145553.22"/>
    <n v="0"/>
    <n v="17502.22"/>
    <n v="128051"/>
  </r>
  <r>
    <x v="2"/>
    <s v="1"/>
    <x v="7"/>
    <s v="01"/>
    <x v="21"/>
    <s v="01"/>
    <x v="24"/>
    <s v="05"/>
    <s v="1010105"/>
    <x v="60"/>
    <n v="15587.01"/>
    <n v="15329.43"/>
    <n v="170.57"/>
    <n v="0"/>
    <n v="15500"/>
  </r>
  <r>
    <x v="2"/>
    <s v="1"/>
    <x v="7"/>
    <s v="01"/>
    <x v="21"/>
    <s v="01"/>
    <x v="24"/>
    <s v="07"/>
    <s v="1010107"/>
    <x v="61"/>
    <n v="9626.8700000000008"/>
    <n v="11848.9"/>
    <n v="0"/>
    <n v="1552.9"/>
    <n v="10296"/>
  </r>
  <r>
    <x v="2"/>
    <s v="1"/>
    <x v="7"/>
    <s v="01"/>
    <x v="21"/>
    <s v="02"/>
    <x v="25"/>
    <s v="01"/>
    <s v="1010201"/>
    <x v="57"/>
    <n v="878199.46"/>
    <n v="851571.75"/>
    <n v="38150.25"/>
    <n v="0"/>
    <n v="889722"/>
  </r>
  <r>
    <x v="2"/>
    <s v="1"/>
    <x v="7"/>
    <s v="01"/>
    <x v="21"/>
    <s v="02"/>
    <x v="25"/>
    <s v="02"/>
    <s v="1010202"/>
    <x v="58"/>
    <n v="17184.849999999999"/>
    <n v="30753.1"/>
    <n v="0"/>
    <n v="13753.1"/>
    <n v="17000"/>
  </r>
  <r>
    <x v="2"/>
    <s v="1"/>
    <x v="7"/>
    <s v="01"/>
    <x v="21"/>
    <s v="02"/>
    <x v="25"/>
    <s v="03"/>
    <s v="1010203"/>
    <x v="59"/>
    <n v="244000.7"/>
    <n v="258059.86"/>
    <n v="0"/>
    <n v="33959.86"/>
    <n v="224100"/>
  </r>
  <r>
    <x v="2"/>
    <s v="1"/>
    <x v="7"/>
    <s v="01"/>
    <x v="21"/>
    <s v="02"/>
    <x v="25"/>
    <s v="04"/>
    <s v="1010204"/>
    <x v="62"/>
    <n v="6540"/>
    <n v="5100"/>
    <n v="2300"/>
    <n v="0"/>
    <n v="7400"/>
  </r>
  <r>
    <x v="2"/>
    <s v="1"/>
    <x v="7"/>
    <s v="01"/>
    <x v="21"/>
    <s v="02"/>
    <x v="25"/>
    <s v="05"/>
    <s v="1010205"/>
    <x v="60"/>
    <n v="3500"/>
    <n v="13409.89"/>
    <n v="0"/>
    <n v="9909.89"/>
    <n v="3500"/>
  </r>
  <r>
    <x v="2"/>
    <s v="1"/>
    <x v="7"/>
    <s v="01"/>
    <x v="21"/>
    <s v="02"/>
    <x v="25"/>
    <s v="07"/>
    <s v="1010207"/>
    <x v="61"/>
    <n v="47912.35"/>
    <n v="51951.13"/>
    <n v="39.869999999999997"/>
    <n v="0"/>
    <n v="51991"/>
  </r>
  <r>
    <x v="2"/>
    <s v="1"/>
    <x v="7"/>
    <s v="01"/>
    <x v="21"/>
    <s v="02"/>
    <x v="25"/>
    <s v="08"/>
    <s v="1010208"/>
    <x v="63"/>
    <n v="0"/>
    <n v="0"/>
    <n v="50"/>
    <n v="0"/>
    <n v="50"/>
  </r>
  <r>
    <x v="2"/>
    <s v="1"/>
    <x v="7"/>
    <s v="01"/>
    <x v="21"/>
    <s v="03"/>
    <x v="26"/>
    <s v="01"/>
    <s v="1010301"/>
    <x v="57"/>
    <n v="236300"/>
    <n v="239055.05"/>
    <n v="0"/>
    <n v="295.05"/>
    <n v="238760"/>
  </r>
  <r>
    <x v="2"/>
    <s v="1"/>
    <x v="7"/>
    <s v="01"/>
    <x v="21"/>
    <s v="03"/>
    <x v="26"/>
    <s v="02"/>
    <s v="1010302"/>
    <x v="58"/>
    <n v="41584.46"/>
    <n v="44500"/>
    <n v="500"/>
    <n v="0"/>
    <n v="45000"/>
  </r>
  <r>
    <x v="2"/>
    <s v="1"/>
    <x v="7"/>
    <s v="01"/>
    <x v="21"/>
    <s v="03"/>
    <x v="26"/>
    <s v="03"/>
    <s v="1010303"/>
    <x v="59"/>
    <n v="11866.39"/>
    <n v="12550"/>
    <n v="100"/>
    <n v="0"/>
    <n v="12650"/>
  </r>
  <r>
    <x v="2"/>
    <s v="1"/>
    <x v="7"/>
    <s v="01"/>
    <x v="21"/>
    <s v="03"/>
    <x v="26"/>
    <s v="04"/>
    <s v="1010304"/>
    <x v="62"/>
    <n v="6022"/>
    <n v="6522"/>
    <n v="0"/>
    <n v="500"/>
    <n v="6022"/>
  </r>
  <r>
    <x v="2"/>
    <s v="1"/>
    <x v="7"/>
    <s v="01"/>
    <x v="21"/>
    <s v="03"/>
    <x v="26"/>
    <s v="06"/>
    <s v="1010306"/>
    <x v="64"/>
    <n v="78.599999999999994"/>
    <n v="15311.54"/>
    <n v="0"/>
    <n v="15211.54"/>
    <n v="100"/>
  </r>
  <r>
    <x v="2"/>
    <s v="1"/>
    <x v="7"/>
    <s v="01"/>
    <x v="21"/>
    <s v="03"/>
    <x v="26"/>
    <s v="07"/>
    <s v="1010307"/>
    <x v="61"/>
    <n v="29520.01"/>
    <n v="31286.36"/>
    <n v="929.64"/>
    <n v="0"/>
    <n v="32216"/>
  </r>
  <r>
    <x v="2"/>
    <s v="1"/>
    <x v="7"/>
    <s v="01"/>
    <x v="21"/>
    <s v="03"/>
    <x v="26"/>
    <s v="08"/>
    <s v="1010308"/>
    <x v="63"/>
    <n v="318.06"/>
    <n v="1300"/>
    <n v="0"/>
    <n v="100"/>
    <n v="1200"/>
  </r>
  <r>
    <x v="2"/>
    <s v="1"/>
    <x v="7"/>
    <s v="01"/>
    <x v="21"/>
    <s v="04"/>
    <x v="27"/>
    <s v="01"/>
    <s v="1010401"/>
    <x v="57"/>
    <n v="159322"/>
    <n v="159700.76"/>
    <n v="10018.24"/>
    <n v="0"/>
    <n v="169719"/>
  </r>
  <r>
    <x v="2"/>
    <s v="1"/>
    <x v="7"/>
    <s v="01"/>
    <x v="21"/>
    <s v="04"/>
    <x v="27"/>
    <s v="02"/>
    <s v="1010402"/>
    <x v="58"/>
    <n v="1465.25"/>
    <n v="1500"/>
    <n v="0"/>
    <n v="0"/>
    <n v="1500"/>
  </r>
  <r>
    <x v="2"/>
    <s v="1"/>
    <x v="7"/>
    <s v="01"/>
    <x v="21"/>
    <s v="04"/>
    <x v="27"/>
    <s v="03"/>
    <s v="1010403"/>
    <x v="59"/>
    <n v="110534.28"/>
    <n v="90500"/>
    <n v="0"/>
    <n v="25791"/>
    <n v="64709"/>
  </r>
  <r>
    <x v="2"/>
    <s v="1"/>
    <x v="7"/>
    <s v="01"/>
    <x v="21"/>
    <s v="04"/>
    <x v="27"/>
    <s v="05"/>
    <s v="1010405"/>
    <x v="60"/>
    <n v="0"/>
    <n v="300"/>
    <n v="0"/>
    <n v="0"/>
    <n v="300"/>
  </r>
  <r>
    <x v="2"/>
    <s v="1"/>
    <x v="7"/>
    <s v="01"/>
    <x v="21"/>
    <s v="04"/>
    <x v="27"/>
    <s v="07"/>
    <s v="1010407"/>
    <x v="61"/>
    <n v="75500.14"/>
    <n v="161504"/>
    <n v="0"/>
    <n v="29659"/>
    <n v="131845"/>
  </r>
  <r>
    <x v="2"/>
    <s v="1"/>
    <x v="7"/>
    <s v="01"/>
    <x v="21"/>
    <s v="04"/>
    <x v="27"/>
    <s v="08"/>
    <s v="1010408"/>
    <x v="63"/>
    <n v="5000"/>
    <n v="3000"/>
    <n v="5000"/>
    <n v="0"/>
    <n v="8000"/>
  </r>
  <r>
    <x v="2"/>
    <s v="1"/>
    <x v="7"/>
    <s v="01"/>
    <x v="21"/>
    <s v="05"/>
    <x v="28"/>
    <s v="01"/>
    <s v="1010501"/>
    <x v="57"/>
    <n v="194882.7"/>
    <n v="260617.61"/>
    <n v="15353.39"/>
    <n v="0"/>
    <n v="275971"/>
  </r>
  <r>
    <x v="2"/>
    <s v="1"/>
    <x v="7"/>
    <s v="01"/>
    <x v="21"/>
    <s v="05"/>
    <x v="28"/>
    <s v="02"/>
    <s v="1010502"/>
    <x v="58"/>
    <n v="32805.97"/>
    <n v="44600"/>
    <n v="0"/>
    <n v="12500"/>
    <n v="32100"/>
  </r>
  <r>
    <x v="2"/>
    <s v="1"/>
    <x v="7"/>
    <s v="01"/>
    <x v="21"/>
    <s v="05"/>
    <x v="28"/>
    <s v="03"/>
    <s v="1010503"/>
    <x v="59"/>
    <n v="816689.28"/>
    <n v="830932.97"/>
    <n v="0"/>
    <n v="175485.97"/>
    <n v="655447"/>
  </r>
  <r>
    <x v="2"/>
    <s v="1"/>
    <x v="7"/>
    <s v="01"/>
    <x v="21"/>
    <s v="05"/>
    <x v="28"/>
    <s v="04"/>
    <s v="1010504"/>
    <x v="62"/>
    <n v="8060"/>
    <n v="2300"/>
    <n v="0"/>
    <n v="0"/>
    <n v="2300"/>
  </r>
  <r>
    <x v="2"/>
    <s v="1"/>
    <x v="7"/>
    <s v="01"/>
    <x v="21"/>
    <s v="05"/>
    <x v="28"/>
    <s v="06"/>
    <s v="1010506"/>
    <x v="64"/>
    <n v="57218.55"/>
    <n v="53354"/>
    <n v="0"/>
    <n v="3197"/>
    <n v="50157"/>
  </r>
  <r>
    <x v="2"/>
    <s v="1"/>
    <x v="7"/>
    <s v="01"/>
    <x v="21"/>
    <s v="05"/>
    <x v="28"/>
    <s v="07"/>
    <s v="1010507"/>
    <x v="61"/>
    <n v="12127.71"/>
    <n v="20011.150000000001"/>
    <n v="0"/>
    <n v="336.15"/>
    <n v="19675"/>
  </r>
  <r>
    <x v="2"/>
    <s v="1"/>
    <x v="7"/>
    <s v="01"/>
    <x v="21"/>
    <s v="06"/>
    <x v="29"/>
    <s v="01"/>
    <s v="1010601"/>
    <x v="57"/>
    <n v="82306.44"/>
    <n v="94793.09"/>
    <n v="13618.91"/>
    <n v="0"/>
    <n v="108412"/>
  </r>
  <r>
    <x v="2"/>
    <s v="1"/>
    <x v="7"/>
    <s v="01"/>
    <x v="21"/>
    <s v="06"/>
    <x v="29"/>
    <s v="02"/>
    <s v="1010602"/>
    <x v="58"/>
    <n v="5689"/>
    <n v="14506.55"/>
    <n v="0"/>
    <n v="10006.549999999999"/>
    <n v="4500"/>
  </r>
  <r>
    <x v="2"/>
    <s v="1"/>
    <x v="7"/>
    <s v="01"/>
    <x v="21"/>
    <s v="06"/>
    <x v="29"/>
    <s v="03"/>
    <s v="1010603"/>
    <x v="59"/>
    <n v="37093.97"/>
    <n v="6986"/>
    <n v="1314"/>
    <n v="0"/>
    <n v="8300"/>
  </r>
  <r>
    <x v="2"/>
    <s v="1"/>
    <x v="7"/>
    <s v="01"/>
    <x v="21"/>
    <s v="06"/>
    <x v="29"/>
    <s v="05"/>
    <s v="1010605"/>
    <x v="60"/>
    <n v="23941"/>
    <n v="21072.19"/>
    <n v="8527.81"/>
    <n v="0"/>
    <n v="29600"/>
  </r>
  <r>
    <x v="2"/>
    <s v="1"/>
    <x v="7"/>
    <s v="01"/>
    <x v="21"/>
    <s v="06"/>
    <x v="29"/>
    <s v="07"/>
    <s v="1010607"/>
    <x v="61"/>
    <n v="11675.26"/>
    <n v="10375.11"/>
    <n v="830.89"/>
    <n v="0"/>
    <n v="11206"/>
  </r>
  <r>
    <x v="2"/>
    <s v="1"/>
    <x v="7"/>
    <s v="01"/>
    <x v="21"/>
    <s v="07"/>
    <x v="30"/>
    <s v="01"/>
    <s v="1010701"/>
    <x v="57"/>
    <n v="183891.65"/>
    <n v="170732.19"/>
    <n v="395.81"/>
    <n v="0"/>
    <n v="171128"/>
  </r>
  <r>
    <x v="2"/>
    <s v="1"/>
    <x v="7"/>
    <s v="01"/>
    <x v="21"/>
    <s v="07"/>
    <x v="30"/>
    <s v="02"/>
    <s v="1010702"/>
    <x v="58"/>
    <n v="4536.3100000000004"/>
    <n v="3936.08"/>
    <n v="0"/>
    <n v="1086.08"/>
    <n v="2850"/>
  </r>
  <r>
    <x v="2"/>
    <s v="1"/>
    <x v="7"/>
    <s v="01"/>
    <x v="21"/>
    <s v="07"/>
    <x v="30"/>
    <s v="03"/>
    <s v="1010703"/>
    <x v="59"/>
    <n v="2805.61"/>
    <n v="2456.48"/>
    <n v="243.52"/>
    <n v="0"/>
    <n v="2700"/>
  </r>
  <r>
    <x v="2"/>
    <s v="1"/>
    <x v="7"/>
    <s v="01"/>
    <x v="21"/>
    <s v="07"/>
    <x v="30"/>
    <s v="07"/>
    <s v="1010707"/>
    <x v="61"/>
    <n v="11581"/>
    <n v="10503.89"/>
    <n v="27.11"/>
    <n v="0"/>
    <n v="10531"/>
  </r>
  <r>
    <x v="2"/>
    <s v="1"/>
    <x v="7"/>
    <s v="01"/>
    <x v="21"/>
    <s v="07"/>
    <x v="30"/>
    <s v="08"/>
    <s v="1010708"/>
    <x v="63"/>
    <n v="0"/>
    <n v="4991"/>
    <n v="0"/>
    <n v="4991"/>
    <n v="0"/>
  </r>
  <r>
    <x v="2"/>
    <s v="1"/>
    <x v="7"/>
    <s v="01"/>
    <x v="21"/>
    <s v="08"/>
    <x v="31"/>
    <s v="10"/>
    <s v="1010810"/>
    <x v="65"/>
    <n v="0"/>
    <n v="0"/>
    <n v="10000"/>
    <n v="0"/>
    <n v="10000"/>
  </r>
  <r>
    <x v="2"/>
    <s v="1"/>
    <x v="7"/>
    <s v="01"/>
    <x v="21"/>
    <s v="08"/>
    <x v="31"/>
    <s v="11"/>
    <s v="1010811"/>
    <x v="66"/>
    <n v="0"/>
    <n v="5261.01"/>
    <n v="44677.99"/>
    <n v="0"/>
    <n v="49939"/>
  </r>
  <r>
    <x v="2"/>
    <s v="1"/>
    <x v="7"/>
    <s v="02"/>
    <x v="22"/>
    <s v="01"/>
    <x v="32"/>
    <s v="05"/>
    <s v="1020105"/>
    <x v="60"/>
    <n v="3200"/>
    <n v="3700"/>
    <n v="0"/>
    <n v="3700"/>
    <n v="0"/>
  </r>
  <r>
    <x v="2"/>
    <s v="1"/>
    <x v="7"/>
    <s v="03"/>
    <x v="23"/>
    <s v="01"/>
    <x v="33"/>
    <s v="01"/>
    <s v="1030101"/>
    <x v="57"/>
    <n v="378638.64"/>
    <n v="373984.23"/>
    <n v="0"/>
    <n v="28393.23"/>
    <n v="345591"/>
  </r>
  <r>
    <x v="2"/>
    <s v="1"/>
    <x v="7"/>
    <s v="03"/>
    <x v="23"/>
    <s v="01"/>
    <x v="33"/>
    <s v="02"/>
    <s v="1030102"/>
    <x v="58"/>
    <n v="33777.980000000003"/>
    <n v="51150"/>
    <n v="99350"/>
    <n v="0"/>
    <n v="150500"/>
  </r>
  <r>
    <x v="2"/>
    <s v="1"/>
    <x v="7"/>
    <s v="03"/>
    <x v="23"/>
    <s v="01"/>
    <x v="33"/>
    <s v="03"/>
    <s v="1030103"/>
    <x v="59"/>
    <n v="350786.43"/>
    <n v="301748"/>
    <n v="0"/>
    <n v="201068"/>
    <n v="100680"/>
  </r>
  <r>
    <x v="2"/>
    <s v="1"/>
    <x v="7"/>
    <s v="03"/>
    <x v="23"/>
    <s v="01"/>
    <x v="33"/>
    <s v="07"/>
    <s v="1030107"/>
    <x v="61"/>
    <n v="25416.21"/>
    <n v="24705.43"/>
    <n v="0"/>
    <n v="895.43"/>
    <n v="23810"/>
  </r>
  <r>
    <x v="2"/>
    <s v="1"/>
    <x v="7"/>
    <s v="03"/>
    <x v="23"/>
    <s v="01"/>
    <x v="33"/>
    <s v="08"/>
    <s v="1030108"/>
    <x v="63"/>
    <n v="1501.76"/>
    <n v="350"/>
    <n v="0"/>
    <n v="0"/>
    <n v="350"/>
  </r>
  <r>
    <x v="2"/>
    <s v="1"/>
    <x v="7"/>
    <s v="04"/>
    <x v="24"/>
    <s v="01"/>
    <x v="34"/>
    <s v="03"/>
    <s v="1040103"/>
    <x v="59"/>
    <n v="80750"/>
    <n v="94132.99"/>
    <n v="0"/>
    <n v="5182.99"/>
    <n v="88950"/>
  </r>
  <r>
    <x v="2"/>
    <s v="1"/>
    <x v="7"/>
    <s v="04"/>
    <x v="24"/>
    <s v="01"/>
    <x v="34"/>
    <s v="06"/>
    <s v="1040106"/>
    <x v="64"/>
    <n v="13766"/>
    <n v="12937"/>
    <n v="0"/>
    <n v="877"/>
    <n v="12060"/>
  </r>
  <r>
    <x v="2"/>
    <s v="1"/>
    <x v="7"/>
    <s v="04"/>
    <x v="24"/>
    <s v="02"/>
    <x v="35"/>
    <s v="03"/>
    <s v="1040203"/>
    <x v="59"/>
    <n v="100645"/>
    <n v="132851.67000000001"/>
    <n v="148.33000000000001"/>
    <n v="0"/>
    <n v="133000"/>
  </r>
  <r>
    <x v="2"/>
    <s v="1"/>
    <x v="7"/>
    <s v="04"/>
    <x v="24"/>
    <s v="02"/>
    <x v="35"/>
    <s v="06"/>
    <s v="1040206"/>
    <x v="64"/>
    <n v="82227.649999999994"/>
    <n v="78033"/>
    <n v="0"/>
    <n v="4419"/>
    <n v="73614"/>
  </r>
  <r>
    <x v="2"/>
    <s v="1"/>
    <x v="7"/>
    <s v="04"/>
    <x v="24"/>
    <s v="03"/>
    <x v="36"/>
    <s v="03"/>
    <s v="1040303"/>
    <x v="59"/>
    <n v="104700"/>
    <n v="97034.57"/>
    <n v="0"/>
    <n v="7684.57"/>
    <n v="89350"/>
  </r>
  <r>
    <x v="2"/>
    <s v="1"/>
    <x v="7"/>
    <s v="04"/>
    <x v="24"/>
    <s v="03"/>
    <x v="36"/>
    <s v="06"/>
    <s v="1040306"/>
    <x v="64"/>
    <n v="270.89999999999998"/>
    <n v="244"/>
    <n v="0"/>
    <n v="29"/>
    <n v="215"/>
  </r>
  <r>
    <x v="2"/>
    <s v="1"/>
    <x v="7"/>
    <s v="04"/>
    <x v="24"/>
    <s v="05"/>
    <x v="37"/>
    <s v="01"/>
    <s v="1040501"/>
    <x v="57"/>
    <n v="52098"/>
    <n v="52556.46"/>
    <n v="126.54"/>
    <n v="0"/>
    <n v="52683"/>
  </r>
  <r>
    <x v="2"/>
    <s v="1"/>
    <x v="7"/>
    <s v="04"/>
    <x v="24"/>
    <s v="05"/>
    <x v="37"/>
    <s v="02"/>
    <s v="1040502"/>
    <x v="58"/>
    <n v="18852.04"/>
    <n v="20850"/>
    <n v="0"/>
    <n v="2650"/>
    <n v="18200"/>
  </r>
  <r>
    <x v="2"/>
    <s v="1"/>
    <x v="7"/>
    <s v="04"/>
    <x v="24"/>
    <s v="05"/>
    <x v="37"/>
    <s v="03"/>
    <s v="1040503"/>
    <x v="59"/>
    <n v="818699.36"/>
    <n v="860397.18"/>
    <n v="0"/>
    <n v="2197.1799999999998"/>
    <n v="858200"/>
  </r>
  <r>
    <x v="2"/>
    <s v="1"/>
    <x v="7"/>
    <s v="04"/>
    <x v="24"/>
    <s v="05"/>
    <x v="37"/>
    <s v="05"/>
    <s v="1040505"/>
    <x v="60"/>
    <n v="114025"/>
    <n v="115070"/>
    <n v="0"/>
    <n v="10800"/>
    <n v="104270"/>
  </r>
  <r>
    <x v="2"/>
    <s v="1"/>
    <x v="7"/>
    <s v="04"/>
    <x v="24"/>
    <s v="05"/>
    <x v="37"/>
    <s v="07"/>
    <s v="1040507"/>
    <x v="61"/>
    <n v="337"/>
    <n v="352.77"/>
    <n v="1.23"/>
    <n v="0"/>
    <n v="354"/>
  </r>
  <r>
    <x v="2"/>
    <s v="1"/>
    <x v="7"/>
    <s v="04"/>
    <x v="24"/>
    <s v="05"/>
    <x v="37"/>
    <s v="08"/>
    <s v="1040508"/>
    <x v="63"/>
    <n v="0"/>
    <n v="50"/>
    <n v="100"/>
    <n v="0"/>
    <n v="150"/>
  </r>
  <r>
    <x v="2"/>
    <s v="1"/>
    <x v="7"/>
    <s v="05"/>
    <x v="25"/>
    <s v="01"/>
    <x v="38"/>
    <s v="01"/>
    <s v="1050101"/>
    <x v="57"/>
    <n v="102681"/>
    <n v="104382.86"/>
    <n v="326.14"/>
    <n v="0"/>
    <n v="104709"/>
  </r>
  <r>
    <x v="2"/>
    <s v="1"/>
    <x v="7"/>
    <s v="05"/>
    <x v="25"/>
    <s v="01"/>
    <x v="39"/>
    <s v="02"/>
    <s v="1050102"/>
    <x v="58"/>
    <n v="7323.28"/>
    <n v="8499.5499999999993"/>
    <n v="6300.45"/>
    <n v="0"/>
    <n v="14800"/>
  </r>
  <r>
    <x v="2"/>
    <s v="1"/>
    <x v="7"/>
    <s v="05"/>
    <x v="25"/>
    <s v="01"/>
    <x v="39"/>
    <s v="03"/>
    <s v="1050103"/>
    <x v="59"/>
    <n v="138095.01999999999"/>
    <n v="69129.11"/>
    <n v="11000.89"/>
    <n v="0"/>
    <n v="80130"/>
  </r>
  <r>
    <x v="2"/>
    <s v="1"/>
    <x v="7"/>
    <s v="05"/>
    <x v="25"/>
    <s v="01"/>
    <x v="39"/>
    <s v="05"/>
    <s v="1050105"/>
    <x v="60"/>
    <n v="17564.009999999998"/>
    <n v="17564.009999999998"/>
    <n v="235.99"/>
    <n v="0"/>
    <n v="17800"/>
  </r>
  <r>
    <x v="2"/>
    <s v="1"/>
    <x v="7"/>
    <s v="05"/>
    <x v="25"/>
    <s v="01"/>
    <x v="39"/>
    <s v="07"/>
    <s v="1050107"/>
    <x v="61"/>
    <n v="6857"/>
    <n v="7182.36"/>
    <n v="169.64"/>
    <n v="0"/>
    <n v="7352"/>
  </r>
  <r>
    <x v="2"/>
    <s v="1"/>
    <x v="7"/>
    <s v="05"/>
    <x v="25"/>
    <s v="02"/>
    <x v="40"/>
    <s v="02"/>
    <s v="1050202"/>
    <x v="58"/>
    <n v="2376"/>
    <n v="4384"/>
    <n v="2266"/>
    <n v="0"/>
    <n v="6650"/>
  </r>
  <r>
    <x v="2"/>
    <s v="1"/>
    <x v="7"/>
    <s v="05"/>
    <x v="25"/>
    <s v="02"/>
    <x v="40"/>
    <s v="03"/>
    <s v="1050203"/>
    <x v="59"/>
    <n v="27826.5"/>
    <n v="42288.33"/>
    <n v="3731.67"/>
    <n v="0"/>
    <n v="46020"/>
  </r>
  <r>
    <x v="2"/>
    <s v="1"/>
    <x v="7"/>
    <s v="05"/>
    <x v="25"/>
    <s v="02"/>
    <x v="40"/>
    <s v="05"/>
    <s v="1050205"/>
    <x v="60"/>
    <n v="6202.99"/>
    <n v="5702.61"/>
    <n v="97.39"/>
    <n v="0"/>
    <n v="5800"/>
  </r>
  <r>
    <x v="2"/>
    <s v="1"/>
    <x v="7"/>
    <s v="05"/>
    <x v="25"/>
    <s v="02"/>
    <x v="40"/>
    <s v="06"/>
    <s v="1050206"/>
    <x v="64"/>
    <n v="30833.13"/>
    <n v="29898"/>
    <n v="0"/>
    <n v="984"/>
    <n v="28914"/>
  </r>
  <r>
    <x v="2"/>
    <s v="1"/>
    <x v="7"/>
    <s v="05"/>
    <x v="25"/>
    <s v="02"/>
    <x v="40"/>
    <s v="07"/>
    <s v="1050207"/>
    <x v="61"/>
    <n v="263.51"/>
    <n v="700"/>
    <n v="300"/>
    <n v="0"/>
    <n v="1000"/>
  </r>
  <r>
    <x v="2"/>
    <s v="1"/>
    <x v="7"/>
    <s v="05"/>
    <x v="25"/>
    <s v="02"/>
    <x v="40"/>
    <s v="08"/>
    <s v="1050208"/>
    <x v="63"/>
    <n v="0"/>
    <n v="0"/>
    <n v="50"/>
    <n v="0"/>
    <n v="50"/>
  </r>
  <r>
    <x v="2"/>
    <s v="1"/>
    <x v="7"/>
    <s v="06"/>
    <x v="26"/>
    <s v="02"/>
    <x v="41"/>
    <s v="03"/>
    <s v="1060203"/>
    <x v="59"/>
    <n v="102530"/>
    <n v="98516.32"/>
    <n v="7762.68"/>
    <n v="0"/>
    <n v="106279"/>
  </r>
  <r>
    <x v="2"/>
    <s v="1"/>
    <x v="7"/>
    <s v="06"/>
    <x v="26"/>
    <s v="02"/>
    <x v="41"/>
    <s v="06"/>
    <s v="1060206"/>
    <x v="64"/>
    <n v="37426.01"/>
    <n v="23127.06"/>
    <n v="0"/>
    <n v="13625.06"/>
    <n v="9502"/>
  </r>
  <r>
    <x v="2"/>
    <s v="1"/>
    <x v="7"/>
    <s v="06"/>
    <x v="26"/>
    <s v="03"/>
    <x v="42"/>
    <s v="02"/>
    <s v="1060302"/>
    <x v="58"/>
    <n v="831.6"/>
    <n v="3000"/>
    <n v="1000"/>
    <n v="0"/>
    <n v="4000"/>
  </r>
  <r>
    <x v="2"/>
    <s v="1"/>
    <x v="7"/>
    <s v="06"/>
    <x v="26"/>
    <s v="03"/>
    <x v="43"/>
    <s v="03"/>
    <s v="1060303"/>
    <x v="59"/>
    <n v="4236"/>
    <n v="0"/>
    <n v="0"/>
    <n v="0"/>
    <n v="0"/>
  </r>
  <r>
    <x v="2"/>
    <s v="1"/>
    <x v="7"/>
    <s v="06"/>
    <x v="26"/>
    <s v="03"/>
    <x v="43"/>
    <s v="05"/>
    <s v="1060305"/>
    <x v="60"/>
    <n v="0"/>
    <n v="1000"/>
    <n v="9000"/>
    <n v="0"/>
    <n v="10000"/>
  </r>
  <r>
    <x v="2"/>
    <s v="1"/>
    <x v="7"/>
    <s v="08"/>
    <x v="27"/>
    <s v="01"/>
    <x v="44"/>
    <s v="01"/>
    <s v="1080101"/>
    <x v="57"/>
    <n v="87995"/>
    <n v="95365.71"/>
    <n v="0"/>
    <n v="24775.71"/>
    <n v="70590"/>
  </r>
  <r>
    <x v="2"/>
    <s v="1"/>
    <x v="7"/>
    <s v="08"/>
    <x v="27"/>
    <s v="01"/>
    <x v="44"/>
    <s v="02"/>
    <s v="1080102"/>
    <x v="58"/>
    <n v="17000.669999999998"/>
    <n v="13400"/>
    <n v="1780"/>
    <n v="0"/>
    <n v="15180"/>
  </r>
  <r>
    <x v="2"/>
    <s v="1"/>
    <x v="7"/>
    <s v="08"/>
    <x v="27"/>
    <s v="01"/>
    <x v="44"/>
    <s v="03"/>
    <s v="1080103"/>
    <x v="59"/>
    <n v="94761.26"/>
    <n v="116700"/>
    <n v="0"/>
    <n v="14700"/>
    <n v="102000"/>
  </r>
  <r>
    <x v="2"/>
    <s v="1"/>
    <x v="7"/>
    <s v="08"/>
    <x v="27"/>
    <s v="01"/>
    <x v="44"/>
    <s v="06"/>
    <s v="1080106"/>
    <x v="64"/>
    <n v="74859.53"/>
    <n v="70845"/>
    <n v="0"/>
    <n v="4219"/>
    <n v="66626"/>
  </r>
  <r>
    <x v="2"/>
    <s v="1"/>
    <x v="7"/>
    <s v="08"/>
    <x v="27"/>
    <s v="01"/>
    <x v="44"/>
    <s v="07"/>
    <s v="1080107"/>
    <x v="61"/>
    <n v="5785"/>
    <n v="6148.12"/>
    <n v="0"/>
    <n v="1680.12"/>
    <n v="4468"/>
  </r>
  <r>
    <x v="2"/>
    <s v="1"/>
    <x v="7"/>
    <s v="08"/>
    <x v="27"/>
    <s v="02"/>
    <x v="45"/>
    <s v="03"/>
    <s v="1080203"/>
    <x v="59"/>
    <n v="223500"/>
    <n v="226000"/>
    <n v="0"/>
    <n v="0"/>
    <n v="226000"/>
  </r>
  <r>
    <x v="2"/>
    <s v="1"/>
    <x v="7"/>
    <s v="08"/>
    <x v="27"/>
    <s v="03"/>
    <x v="46"/>
    <s v="03"/>
    <s v="1080303"/>
    <x v="59"/>
    <n v="9555.61"/>
    <n v="15000"/>
    <n v="13800"/>
    <n v="0"/>
    <n v="28800"/>
  </r>
  <r>
    <x v="2"/>
    <s v="1"/>
    <x v="7"/>
    <s v="09"/>
    <x v="28"/>
    <s v="02"/>
    <x v="47"/>
    <s v="06"/>
    <s v="1090206"/>
    <x v="64"/>
    <n v="25593.14"/>
    <n v="24831"/>
    <n v="0"/>
    <n v="803"/>
    <n v="24028"/>
  </r>
  <r>
    <x v="2"/>
    <s v="1"/>
    <x v="7"/>
    <s v="09"/>
    <x v="28"/>
    <s v="03"/>
    <x v="48"/>
    <s v="02"/>
    <s v="1090302"/>
    <x v="58"/>
    <n v="2269.14"/>
    <n v="5000"/>
    <n v="800"/>
    <n v="0"/>
    <n v="5800"/>
  </r>
  <r>
    <x v="2"/>
    <s v="1"/>
    <x v="7"/>
    <s v="09"/>
    <x v="28"/>
    <s v="03"/>
    <x v="48"/>
    <s v="03"/>
    <s v="1090303"/>
    <x v="59"/>
    <n v="6770.9"/>
    <n v="7709.15"/>
    <n v="0"/>
    <n v="275.14999999999998"/>
    <n v="7434"/>
  </r>
  <r>
    <x v="2"/>
    <s v="1"/>
    <x v="7"/>
    <s v="09"/>
    <x v="28"/>
    <s v="04"/>
    <x v="49"/>
    <s v="03"/>
    <s v="1090403"/>
    <x v="59"/>
    <n v="7999.73"/>
    <n v="11000"/>
    <n v="0"/>
    <n v="3500"/>
    <n v="7500"/>
  </r>
  <r>
    <x v="2"/>
    <s v="1"/>
    <x v="7"/>
    <s v="09"/>
    <x v="28"/>
    <s v="04"/>
    <x v="49"/>
    <s v="06"/>
    <s v="1090406"/>
    <x v="64"/>
    <n v="3332.43"/>
    <n v="2931"/>
    <n v="0"/>
    <n v="430"/>
    <n v="2501"/>
  </r>
  <r>
    <x v="2"/>
    <s v="1"/>
    <x v="7"/>
    <s v="09"/>
    <x v="28"/>
    <s v="05"/>
    <x v="50"/>
    <s v="01"/>
    <s v="1090501"/>
    <x v="57"/>
    <n v="80063"/>
    <n v="94387.42"/>
    <n v="6585.58"/>
    <n v="0"/>
    <n v="100973"/>
  </r>
  <r>
    <x v="2"/>
    <s v="1"/>
    <x v="7"/>
    <s v="09"/>
    <x v="28"/>
    <s v="05"/>
    <x v="50"/>
    <s v="02"/>
    <s v="1090502"/>
    <x v="58"/>
    <n v="27288.84"/>
    <n v="55846.55"/>
    <n v="0"/>
    <n v="5346.55"/>
    <n v="50500"/>
  </r>
  <r>
    <x v="2"/>
    <s v="1"/>
    <x v="7"/>
    <s v="09"/>
    <x v="28"/>
    <s v="05"/>
    <x v="50"/>
    <s v="03"/>
    <s v="1090503"/>
    <x v="59"/>
    <n v="1439250.38"/>
    <n v="1442443.96"/>
    <n v="0"/>
    <n v="476.96"/>
    <n v="1441967"/>
  </r>
  <r>
    <x v="2"/>
    <s v="1"/>
    <x v="7"/>
    <s v="09"/>
    <x v="28"/>
    <s v="05"/>
    <x v="50"/>
    <s v="05"/>
    <s v="1090505"/>
    <x v="60"/>
    <n v="165"/>
    <n v="0"/>
    <n v="0"/>
    <n v="0"/>
    <n v="0"/>
  </r>
  <r>
    <x v="2"/>
    <s v="1"/>
    <x v="7"/>
    <s v="09"/>
    <x v="28"/>
    <s v="05"/>
    <x v="50"/>
    <s v="06"/>
    <s v="1090506"/>
    <x v="64"/>
    <n v="531.79999999999995"/>
    <n v="468"/>
    <n v="0"/>
    <n v="68"/>
    <n v="400"/>
  </r>
  <r>
    <x v="2"/>
    <s v="1"/>
    <x v="7"/>
    <s v="09"/>
    <x v="28"/>
    <s v="05"/>
    <x v="50"/>
    <s v="07"/>
    <s v="1090507"/>
    <x v="61"/>
    <n v="7965.04"/>
    <n v="6852.59"/>
    <n v="0"/>
    <n v="76.59"/>
    <n v="6776"/>
  </r>
  <r>
    <x v="2"/>
    <s v="1"/>
    <x v="7"/>
    <s v="09"/>
    <x v="28"/>
    <s v="06"/>
    <x v="51"/>
    <s v="02"/>
    <s v="1090602"/>
    <x v="58"/>
    <n v="865"/>
    <n v="550"/>
    <n v="0"/>
    <n v="200"/>
    <n v="350"/>
  </r>
  <r>
    <x v="2"/>
    <s v="1"/>
    <x v="7"/>
    <s v="09"/>
    <x v="28"/>
    <s v="06"/>
    <x v="51"/>
    <s v="03"/>
    <s v="1090603"/>
    <x v="59"/>
    <n v="228250.16"/>
    <n v="261082.97"/>
    <n v="13967.03"/>
    <n v="0"/>
    <n v="275050"/>
  </r>
  <r>
    <x v="2"/>
    <s v="1"/>
    <x v="7"/>
    <s v="09"/>
    <x v="28"/>
    <s v="06"/>
    <x v="51"/>
    <s v="05"/>
    <s v="1090605"/>
    <x v="60"/>
    <n v="3203.5"/>
    <n v="2650"/>
    <n v="3250"/>
    <n v="0"/>
    <n v="5900"/>
  </r>
  <r>
    <x v="2"/>
    <s v="1"/>
    <x v="7"/>
    <s v="09"/>
    <x v="28"/>
    <s v="06"/>
    <x v="51"/>
    <s v="06"/>
    <s v="1090606"/>
    <x v="64"/>
    <n v="13850.13"/>
    <n v="12738"/>
    <n v="0"/>
    <n v="1185"/>
    <n v="11553"/>
  </r>
  <r>
    <x v="2"/>
    <s v="1"/>
    <x v="7"/>
    <s v="10"/>
    <x v="29"/>
    <s v="01"/>
    <x v="52"/>
    <s v="01"/>
    <s v="1100101"/>
    <x v="57"/>
    <n v="243688.53"/>
    <n v="231807.15"/>
    <n v="623.85"/>
    <n v="0"/>
    <n v="232431"/>
  </r>
  <r>
    <x v="2"/>
    <s v="1"/>
    <x v="7"/>
    <s v="10"/>
    <x v="29"/>
    <s v="01"/>
    <x v="52"/>
    <s v="02"/>
    <s v="1100102"/>
    <x v="58"/>
    <n v="13278.4"/>
    <n v="28100"/>
    <n v="0"/>
    <n v="9450"/>
    <n v="18650"/>
  </r>
  <r>
    <x v="2"/>
    <s v="1"/>
    <x v="7"/>
    <s v="10"/>
    <x v="29"/>
    <s v="01"/>
    <x v="52"/>
    <s v="03"/>
    <s v="1100103"/>
    <x v="59"/>
    <n v="613020.97"/>
    <n v="695032.64"/>
    <n v="48485.36"/>
    <n v="0"/>
    <n v="743518"/>
  </r>
  <r>
    <x v="2"/>
    <s v="1"/>
    <x v="7"/>
    <s v="10"/>
    <x v="29"/>
    <s v="01"/>
    <x v="52"/>
    <s v="05"/>
    <s v="1100105"/>
    <x v="60"/>
    <n v="34502"/>
    <n v="1500"/>
    <n v="2500"/>
    <n v="0"/>
    <n v="4000"/>
  </r>
  <r>
    <x v="2"/>
    <s v="1"/>
    <x v="7"/>
    <s v="10"/>
    <x v="29"/>
    <s v="01"/>
    <x v="52"/>
    <s v="07"/>
    <s v="1100107"/>
    <x v="61"/>
    <n v="0"/>
    <n v="2601.87"/>
    <n v="0"/>
    <n v="494.87"/>
    <n v="2107"/>
  </r>
  <r>
    <x v="2"/>
    <s v="1"/>
    <x v="7"/>
    <s v="10"/>
    <x v="29"/>
    <s v="02"/>
    <x v="53"/>
    <s v="02"/>
    <s v="1100202"/>
    <x v="58"/>
    <n v="26751.48"/>
    <n v="0"/>
    <n v="50"/>
    <n v="0"/>
    <n v="50"/>
  </r>
  <r>
    <x v="2"/>
    <s v="1"/>
    <x v="7"/>
    <s v="10"/>
    <x v="29"/>
    <s v="02"/>
    <x v="53"/>
    <s v="03"/>
    <s v="1100203"/>
    <x v="59"/>
    <n v="253786.11"/>
    <n v="263267.14"/>
    <n v="18119.86"/>
    <n v="0"/>
    <n v="281387"/>
  </r>
  <r>
    <x v="2"/>
    <s v="1"/>
    <x v="7"/>
    <s v="10"/>
    <x v="29"/>
    <s v="02"/>
    <x v="53"/>
    <s v="05"/>
    <s v="1100205"/>
    <x v="60"/>
    <n v="5524.58"/>
    <n v="1400"/>
    <n v="0"/>
    <n v="840"/>
    <n v="560"/>
  </r>
  <r>
    <x v="2"/>
    <s v="1"/>
    <x v="7"/>
    <s v="10"/>
    <x v="29"/>
    <s v="03"/>
    <x v="54"/>
    <s v="01"/>
    <s v="1100301"/>
    <x v="57"/>
    <n v="25688"/>
    <n v="25651.88"/>
    <n v="61.12"/>
    <n v="0"/>
    <n v="25713"/>
  </r>
  <r>
    <x v="2"/>
    <s v="1"/>
    <x v="7"/>
    <s v="10"/>
    <x v="29"/>
    <s v="03"/>
    <x v="54"/>
    <s v="02"/>
    <s v="1100302"/>
    <x v="58"/>
    <n v="16963.669999999998"/>
    <n v="14501.3"/>
    <n v="2548.6999999999998"/>
    <n v="0"/>
    <n v="17050"/>
  </r>
  <r>
    <x v="2"/>
    <s v="1"/>
    <x v="7"/>
    <s v="10"/>
    <x v="29"/>
    <s v="03"/>
    <x v="54"/>
    <s v="03"/>
    <s v="1100303"/>
    <x v="59"/>
    <n v="113621.92"/>
    <n v="111579.38"/>
    <n v="2475.62"/>
    <n v="0"/>
    <n v="114055"/>
  </r>
  <r>
    <x v="2"/>
    <s v="1"/>
    <x v="7"/>
    <s v="10"/>
    <x v="29"/>
    <s v="03"/>
    <x v="54"/>
    <s v="06"/>
    <s v="1100306"/>
    <x v="64"/>
    <n v="2357.02"/>
    <n v="2219"/>
    <n v="0"/>
    <n v="145"/>
    <n v="2074"/>
  </r>
  <r>
    <x v="2"/>
    <s v="1"/>
    <x v="7"/>
    <s v="10"/>
    <x v="29"/>
    <s v="03"/>
    <x v="54"/>
    <s v="07"/>
    <s v="1100307"/>
    <x v="61"/>
    <n v="1725.98"/>
    <n v="1549"/>
    <n v="0"/>
    <n v="549"/>
    <n v="1000"/>
  </r>
  <r>
    <x v="2"/>
    <s v="1"/>
    <x v="7"/>
    <s v="10"/>
    <x v="29"/>
    <s v="04"/>
    <x v="55"/>
    <s v="01"/>
    <s v="1100401"/>
    <x v="57"/>
    <n v="199756"/>
    <n v="198925.24"/>
    <n v="5900.76"/>
    <n v="0"/>
    <n v="204826"/>
  </r>
  <r>
    <x v="2"/>
    <s v="1"/>
    <x v="7"/>
    <s v="10"/>
    <x v="29"/>
    <s v="04"/>
    <x v="55"/>
    <s v="02"/>
    <s v="1100402"/>
    <x v="58"/>
    <n v="3813.24"/>
    <n v="3575"/>
    <n v="0"/>
    <n v="175"/>
    <n v="3400"/>
  </r>
  <r>
    <x v="2"/>
    <s v="1"/>
    <x v="7"/>
    <s v="10"/>
    <x v="29"/>
    <s v="04"/>
    <x v="55"/>
    <s v="03"/>
    <s v="1100403"/>
    <x v="59"/>
    <n v="4653.2"/>
    <n v="7500"/>
    <n v="0"/>
    <n v="5000"/>
    <n v="2500"/>
  </r>
  <r>
    <x v="2"/>
    <s v="1"/>
    <x v="7"/>
    <s v="10"/>
    <x v="29"/>
    <s v="04"/>
    <x v="55"/>
    <s v="04"/>
    <s v="1100404"/>
    <x v="62"/>
    <n v="12434.78"/>
    <n v="12825"/>
    <n v="0"/>
    <n v="3625"/>
    <n v="9200"/>
  </r>
  <r>
    <x v="2"/>
    <s v="1"/>
    <x v="7"/>
    <s v="10"/>
    <x v="29"/>
    <s v="04"/>
    <x v="55"/>
    <s v="05"/>
    <s v="1100405"/>
    <x v="60"/>
    <n v="161251.96"/>
    <n v="209802.72"/>
    <n v="0"/>
    <n v="24652.720000000001"/>
    <n v="185150"/>
  </r>
  <r>
    <x v="2"/>
    <s v="1"/>
    <x v="7"/>
    <s v="10"/>
    <x v="29"/>
    <s v="04"/>
    <x v="55"/>
    <s v="07"/>
    <s v="1100407"/>
    <x v="61"/>
    <n v="9176.5300000000007"/>
    <n v="8197.51"/>
    <n v="0"/>
    <n v="28.51"/>
    <n v="8169"/>
  </r>
  <r>
    <x v="2"/>
    <s v="1"/>
    <x v="7"/>
    <s v="10"/>
    <x v="29"/>
    <s v="04"/>
    <x v="55"/>
    <s v="08"/>
    <s v="1100408"/>
    <x v="63"/>
    <n v="1550.25"/>
    <n v="785"/>
    <n v="15"/>
    <n v="0"/>
    <n v="800"/>
  </r>
  <r>
    <x v="2"/>
    <s v="1"/>
    <x v="7"/>
    <s v="10"/>
    <x v="29"/>
    <s v="05"/>
    <x v="56"/>
    <s v="01"/>
    <s v="1100501"/>
    <x v="57"/>
    <n v="0"/>
    <n v="0"/>
    <n v="25357"/>
    <n v="0"/>
    <n v="25357"/>
  </r>
  <r>
    <x v="2"/>
    <s v="1"/>
    <x v="7"/>
    <s v="10"/>
    <x v="29"/>
    <s v="05"/>
    <x v="56"/>
    <s v="02"/>
    <s v="1100502"/>
    <x v="58"/>
    <n v="1947.8"/>
    <n v="500"/>
    <n v="1000"/>
    <n v="0"/>
    <n v="1500"/>
  </r>
  <r>
    <x v="2"/>
    <s v="1"/>
    <x v="7"/>
    <s v="10"/>
    <x v="29"/>
    <s v="05"/>
    <x v="56"/>
    <s v="03"/>
    <s v="1100503"/>
    <x v="59"/>
    <n v="62051.34"/>
    <n v="61220.19"/>
    <n v="1049.81"/>
    <n v="0"/>
    <n v="62270"/>
  </r>
  <r>
    <x v="2"/>
    <s v="1"/>
    <x v="7"/>
    <s v="10"/>
    <x v="29"/>
    <s v="05"/>
    <x v="56"/>
    <s v="06"/>
    <s v="1100506"/>
    <x v="64"/>
    <n v="40613.440000000002"/>
    <n v="37311"/>
    <n v="0"/>
    <n v="3532"/>
    <n v="33779"/>
  </r>
  <r>
    <x v="2"/>
    <s v="1"/>
    <x v="7"/>
    <s v="10"/>
    <x v="29"/>
    <s v="05"/>
    <x v="56"/>
    <s v="07"/>
    <s v="1100507"/>
    <x v="61"/>
    <n v="0"/>
    <n v="0"/>
    <n v="1702"/>
    <n v="0"/>
    <n v="1702"/>
  </r>
  <r>
    <x v="2"/>
    <s v="1"/>
    <x v="7"/>
    <s v="10"/>
    <x v="29"/>
    <s v="05"/>
    <x v="56"/>
    <s v="08"/>
    <s v="1100508"/>
    <x v="63"/>
    <n v="0"/>
    <n v="0"/>
    <n v="5000"/>
    <n v="0"/>
    <n v="5000"/>
  </r>
  <r>
    <x v="2"/>
    <s v="1"/>
    <x v="7"/>
    <s v="11"/>
    <x v="30"/>
    <s v="05"/>
    <x v="57"/>
    <s v="01"/>
    <s v="1110501"/>
    <x v="57"/>
    <n v="35112"/>
    <n v="35157.57"/>
    <n v="81.430000000000007"/>
    <n v="0"/>
    <n v="35239"/>
  </r>
  <r>
    <x v="2"/>
    <s v="1"/>
    <x v="7"/>
    <s v="11"/>
    <x v="30"/>
    <s v="05"/>
    <x v="57"/>
    <s v="02"/>
    <s v="1110502"/>
    <x v="58"/>
    <n v="362.32"/>
    <n v="200"/>
    <n v="0"/>
    <n v="0"/>
    <n v="200"/>
  </r>
  <r>
    <x v="2"/>
    <s v="1"/>
    <x v="7"/>
    <s v="11"/>
    <x v="30"/>
    <s v="05"/>
    <x v="57"/>
    <s v="03"/>
    <s v="1110503"/>
    <x v="59"/>
    <n v="18180.13"/>
    <n v="17000"/>
    <n v="0"/>
    <n v="7000"/>
    <n v="10000"/>
  </r>
  <r>
    <x v="2"/>
    <s v="1"/>
    <x v="7"/>
    <s v="11"/>
    <x v="30"/>
    <s v="05"/>
    <x v="57"/>
    <s v="05"/>
    <s v="1110505"/>
    <x v="60"/>
    <n v="4000"/>
    <n v="3000"/>
    <n v="0"/>
    <n v="0"/>
    <n v="3000"/>
  </r>
  <r>
    <x v="2"/>
    <s v="1"/>
    <x v="7"/>
    <s v="11"/>
    <x v="30"/>
    <s v="05"/>
    <x v="57"/>
    <s v="07"/>
    <s v="1110507"/>
    <x v="61"/>
    <n v="2465"/>
    <n v="2359.38"/>
    <n v="5.62"/>
    <n v="0"/>
    <n v="2365"/>
  </r>
  <r>
    <x v="2"/>
    <s v="1"/>
    <x v="7"/>
    <s v="11"/>
    <x v="30"/>
    <s v="05"/>
    <x v="57"/>
    <s v="08"/>
    <s v="1110508"/>
    <x v="63"/>
    <n v="0"/>
    <n v="0"/>
    <n v="50"/>
    <n v="0"/>
    <n v="50"/>
  </r>
  <r>
    <x v="2"/>
    <s v="2"/>
    <x v="8"/>
    <s v="01"/>
    <x v="21"/>
    <s v="05"/>
    <x v="28"/>
    <s v="01"/>
    <s v="2010501"/>
    <x v="67"/>
    <n v="811090.25"/>
    <n v="568775.5"/>
    <n v="0"/>
    <n v="93865.5"/>
    <n v="474910"/>
  </r>
  <r>
    <x v="2"/>
    <s v="2"/>
    <x v="8"/>
    <s v="01"/>
    <x v="21"/>
    <s v="05"/>
    <x v="28"/>
    <s v="05"/>
    <s v="2010505"/>
    <x v="68"/>
    <n v="12000.6"/>
    <n v="6000"/>
    <n v="51999"/>
    <n v="0"/>
    <n v="57999"/>
  </r>
  <r>
    <x v="2"/>
    <s v="2"/>
    <x v="8"/>
    <s v="01"/>
    <x v="21"/>
    <s v="05"/>
    <x v="28"/>
    <s v="06"/>
    <s v="2010506"/>
    <x v="69"/>
    <n v="0"/>
    <n v="1000"/>
    <n v="0"/>
    <n v="0"/>
    <n v="1000"/>
  </r>
  <r>
    <x v="2"/>
    <s v="2"/>
    <x v="8"/>
    <s v="01"/>
    <x v="21"/>
    <s v="06"/>
    <x v="29"/>
    <s v="05"/>
    <s v="2010605"/>
    <x v="70"/>
    <n v="0"/>
    <n v="30344"/>
    <n v="0"/>
    <n v="30344"/>
    <n v="0"/>
  </r>
  <r>
    <x v="2"/>
    <s v="2"/>
    <x v="8"/>
    <s v="01"/>
    <x v="21"/>
    <s v="06"/>
    <x v="29"/>
    <s v="06"/>
    <s v="2010606"/>
    <x v="69"/>
    <n v="0"/>
    <n v="0"/>
    <n v="4500"/>
    <n v="0"/>
    <n v="4500"/>
  </r>
  <r>
    <x v="2"/>
    <s v="2"/>
    <x v="8"/>
    <s v="01"/>
    <x v="21"/>
    <s v="06"/>
    <x v="29"/>
    <s v="07"/>
    <s v="2010607"/>
    <x v="71"/>
    <n v="5500"/>
    <n v="4641.49"/>
    <n v="18358.509999999998"/>
    <n v="0"/>
    <n v="23000"/>
  </r>
  <r>
    <x v="2"/>
    <s v="2"/>
    <x v="8"/>
    <s v="03"/>
    <x v="23"/>
    <s v="01"/>
    <x v="33"/>
    <s v="05"/>
    <s v="2030105"/>
    <x v="72"/>
    <n v="0"/>
    <n v="0"/>
    <n v="40000"/>
    <n v="0"/>
    <n v="40000"/>
  </r>
  <r>
    <x v="2"/>
    <s v="2"/>
    <x v="8"/>
    <s v="04"/>
    <x v="31"/>
    <s v="01"/>
    <x v="34"/>
    <s v="01"/>
    <s v="2040101"/>
    <x v="67"/>
    <n v="0"/>
    <n v="10000"/>
    <n v="190000"/>
    <n v="0"/>
    <n v="200000"/>
  </r>
  <r>
    <x v="2"/>
    <s v="2"/>
    <x v="8"/>
    <s v="04"/>
    <x v="31"/>
    <s v="02"/>
    <x v="58"/>
    <s v="01"/>
    <s v="2040201"/>
    <x v="67"/>
    <n v="16320"/>
    <n v="178310"/>
    <n v="0"/>
    <n v="138310"/>
    <n v="40000"/>
  </r>
  <r>
    <x v="2"/>
    <s v="2"/>
    <x v="8"/>
    <s v="04"/>
    <x v="31"/>
    <s v="02"/>
    <x v="58"/>
    <s v="05"/>
    <s v="2040205"/>
    <x v="72"/>
    <n v="6000"/>
    <n v="19500"/>
    <n v="0"/>
    <n v="19500"/>
    <n v="0"/>
  </r>
  <r>
    <x v="2"/>
    <s v="2"/>
    <x v="8"/>
    <s v="04"/>
    <x v="31"/>
    <s v="03"/>
    <x v="59"/>
    <s v="01"/>
    <s v="2040301"/>
    <x v="67"/>
    <n v="0"/>
    <n v="163000"/>
    <n v="0"/>
    <n v="138000"/>
    <n v="25000"/>
  </r>
  <r>
    <x v="2"/>
    <s v="2"/>
    <x v="8"/>
    <s v="06"/>
    <x v="26"/>
    <s v="02"/>
    <x v="41"/>
    <s v="01"/>
    <s v="2060201"/>
    <x v="67"/>
    <n v="98500"/>
    <n v="0"/>
    <n v="66500"/>
    <n v="0"/>
    <n v="66500"/>
  </r>
  <r>
    <x v="2"/>
    <s v="2"/>
    <x v="8"/>
    <s v="06"/>
    <x v="26"/>
    <s v="02"/>
    <x v="41"/>
    <s v="05"/>
    <s v="2060205"/>
    <x v="72"/>
    <n v="0"/>
    <n v="0"/>
    <n v="16782"/>
    <n v="0"/>
    <n v="16782"/>
  </r>
  <r>
    <x v="2"/>
    <s v="2"/>
    <x v="8"/>
    <s v="08"/>
    <x v="27"/>
    <s v="01"/>
    <x v="44"/>
    <s v="01"/>
    <s v="2080101"/>
    <x v="67"/>
    <n v="336571.74"/>
    <n v="288257.59999999998"/>
    <n v="479818.4"/>
    <n v="0"/>
    <n v="768076"/>
  </r>
  <r>
    <x v="2"/>
    <s v="2"/>
    <x v="8"/>
    <s v="08"/>
    <x v="27"/>
    <s v="01"/>
    <x v="44"/>
    <s v="05"/>
    <s v="2080105"/>
    <x v="72"/>
    <n v="0"/>
    <n v="0"/>
    <n v="80000"/>
    <n v="0"/>
    <n v="80000"/>
  </r>
  <r>
    <x v="2"/>
    <s v="2"/>
    <x v="8"/>
    <s v="08"/>
    <x v="27"/>
    <s v="02"/>
    <x v="60"/>
    <s v="01"/>
    <s v="2080201"/>
    <x v="67"/>
    <n v="0"/>
    <n v="0"/>
    <n v="46000"/>
    <n v="0"/>
    <n v="46000"/>
  </r>
  <r>
    <x v="2"/>
    <s v="2"/>
    <x v="8"/>
    <s v="09"/>
    <x v="28"/>
    <s v="02"/>
    <x v="61"/>
    <s v="01"/>
    <s v="2090201"/>
    <x v="67"/>
    <n v="0"/>
    <n v="0"/>
    <n v="25000"/>
    <n v="0"/>
    <n v="25000"/>
  </r>
  <r>
    <x v="2"/>
    <s v="2"/>
    <x v="8"/>
    <s v="09"/>
    <x v="28"/>
    <s v="05"/>
    <x v="50"/>
    <s v="01"/>
    <s v="2090501"/>
    <x v="67"/>
    <n v="0"/>
    <n v="20000"/>
    <n v="0"/>
    <n v="20000"/>
    <n v="0"/>
  </r>
  <r>
    <x v="2"/>
    <s v="2"/>
    <x v="8"/>
    <s v="09"/>
    <x v="28"/>
    <s v="06"/>
    <x v="62"/>
    <s v="01"/>
    <s v="2090601"/>
    <x v="67"/>
    <n v="0"/>
    <n v="0"/>
    <n v="89000"/>
    <n v="0"/>
    <n v="89000"/>
  </r>
  <r>
    <x v="2"/>
    <s v="2"/>
    <x v="8"/>
    <s v="10"/>
    <x v="29"/>
    <s v="01"/>
    <x v="63"/>
    <s v="01"/>
    <s v="2100101"/>
    <x v="67"/>
    <n v="0"/>
    <n v="37190"/>
    <n v="0"/>
    <n v="31190"/>
    <n v="6000"/>
  </r>
  <r>
    <x v="2"/>
    <s v="2"/>
    <x v="8"/>
    <s v="10"/>
    <x v="29"/>
    <s v="05"/>
    <x v="56"/>
    <s v="01"/>
    <s v="2100501"/>
    <x v="67"/>
    <n v="9402"/>
    <n v="238000"/>
    <n v="0"/>
    <n v="238000"/>
    <n v="0"/>
  </r>
  <r>
    <x v="2"/>
    <s v="3"/>
    <x v="9"/>
    <s v="01"/>
    <x v="32"/>
    <s v="03"/>
    <x v="26"/>
    <s v="01"/>
    <s v="3010301"/>
    <x v="73"/>
    <n v="70379.83"/>
    <n v="100000"/>
    <n v="0"/>
    <n v="0"/>
    <n v="100000"/>
  </r>
  <r>
    <x v="2"/>
    <s v="3"/>
    <x v="9"/>
    <s v="01"/>
    <x v="32"/>
    <s v="03"/>
    <x v="26"/>
    <s v="03"/>
    <s v="3010303"/>
    <x v="74"/>
    <n v="396615.17"/>
    <n v="966142.5"/>
    <n v="0"/>
    <n v="570514.5"/>
    <n v="395628"/>
  </r>
  <r>
    <x v="2"/>
    <s v="4"/>
    <x v="10"/>
    <s v="00"/>
    <x v="33"/>
    <s v="00"/>
    <x v="64"/>
    <s v="01"/>
    <s v="4000001"/>
    <x v="75"/>
    <n v="255571.85"/>
    <n v="300000"/>
    <n v="0"/>
    <n v="0"/>
    <n v="300000"/>
  </r>
  <r>
    <x v="2"/>
    <s v="4"/>
    <x v="10"/>
    <s v="00"/>
    <x v="33"/>
    <s v="00"/>
    <x v="64"/>
    <s v="02"/>
    <s v="4000002"/>
    <x v="76"/>
    <n v="542424.18000000005"/>
    <n v="660000"/>
    <n v="0"/>
    <n v="0"/>
    <n v="660000"/>
  </r>
  <r>
    <x v="2"/>
    <s v="4"/>
    <x v="10"/>
    <s v="00"/>
    <x v="33"/>
    <s v="00"/>
    <x v="64"/>
    <s v="04"/>
    <s v="4000004"/>
    <x v="77"/>
    <n v="5542.56"/>
    <n v="11400"/>
    <n v="0"/>
    <n v="4400"/>
    <n v="7000"/>
  </r>
  <r>
    <x v="2"/>
    <s v="4"/>
    <x v="10"/>
    <s v="00"/>
    <x v="33"/>
    <s v="00"/>
    <x v="64"/>
    <s v="05"/>
    <s v="4000005"/>
    <x v="78"/>
    <n v="187302.14"/>
    <n v="242750"/>
    <n v="5300"/>
    <n v="0"/>
    <n v="248050"/>
  </r>
  <r>
    <x v="2"/>
    <s v="4"/>
    <x v="10"/>
    <s v="00"/>
    <x v="33"/>
    <s v="00"/>
    <x v="64"/>
    <s v="06"/>
    <s v="4000006"/>
    <x v="79"/>
    <n v="10000"/>
    <n v="20000"/>
    <n v="0"/>
    <n v="0"/>
    <n v="20000"/>
  </r>
  <r>
    <x v="2"/>
    <s v="4"/>
    <x v="10"/>
    <s v="00"/>
    <x v="33"/>
    <s v="00"/>
    <x v="64"/>
    <s v="07"/>
    <s v="4000007"/>
    <x v="80"/>
    <n v="2787.55"/>
    <n v="6000"/>
    <n v="0"/>
    <n v="0"/>
    <n v="6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compact="0" compactData="0" gridDropZones="1" multipleFieldFilters="0">
  <location ref="A5:G53" firstHeaderRow="1" firstDataRow="2" firstDataCol="4" rowPageCount="1" colPageCount="1"/>
  <pivotFields count="15"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>
      <items count="12">
        <item sd="0" x="0"/>
        <item sd="0" x="7"/>
        <item sd="0" x="1"/>
        <item sd="0" x="2"/>
        <item sd="0" x="8"/>
        <item x="3"/>
        <item sd="0" x="9"/>
        <item x="4"/>
        <item h="1" sd="0" x="10"/>
        <item sd="0" x="5"/>
        <item h="1" sd="0" x="6"/>
        <item t="default" sd="0"/>
      </items>
    </pivotField>
    <pivotField compact="0" outline="0" showAll="0"/>
    <pivotField axis="axisRow" compact="0" outline="0" showAll="0">
      <items count="35">
        <item x="33"/>
        <item x="0"/>
        <item x="11"/>
        <item x="15"/>
        <item x="4"/>
        <item x="21"/>
        <item x="32"/>
        <item x="1"/>
        <item x="7"/>
        <item x="16"/>
        <item x="5"/>
        <item x="22"/>
        <item x="8"/>
        <item x="2"/>
        <item x="12"/>
        <item x="23"/>
        <item x="9"/>
        <item x="13"/>
        <item x="3"/>
        <item x="17"/>
        <item x="24"/>
        <item x="31"/>
        <item x="18"/>
        <item x="6"/>
        <item x="25"/>
        <item x="10"/>
        <item x="14"/>
        <item x="19"/>
        <item x="26"/>
        <item x="20"/>
        <item x="27"/>
        <item x="28"/>
        <item x="29"/>
        <item x="30"/>
        <item t="default"/>
      </items>
    </pivotField>
    <pivotField compact="0" outline="0" showAll="0"/>
    <pivotField axis="axisPage" compact="0" outline="0" showAll="0">
      <items count="66">
        <item sd="0" x="0"/>
        <item sd="0" x="64"/>
        <item sd="0" x="1"/>
        <item sd="0" x="39"/>
        <item sd="0" x="52"/>
        <item sd="0" x="63"/>
        <item sd="0" x="38"/>
        <item x="24"/>
        <item sd="0" x="33"/>
        <item sd="0" x="34"/>
        <item sd="0" x="32"/>
        <item sd="0" x="44"/>
        <item sd="0" x="2"/>
        <item sd="0" x="47"/>
        <item sd="0" x="61"/>
        <item sd="0" x="45"/>
        <item sd="0" x="35"/>
        <item sd="0" x="58"/>
        <item sd="0" x="25"/>
        <item sd="0" x="53"/>
        <item sd="0" x="41"/>
        <item sd="0" x="40"/>
        <item sd="0" x="60"/>
        <item sd="0" x="3"/>
        <item sd="0" x="26"/>
        <item sd="0" x="36"/>
        <item sd="0" x="59"/>
        <item sd="0" x="43"/>
        <item sd="0" x="48"/>
        <item sd="0" x="42"/>
        <item sd="0" x="54"/>
        <item sd="0" x="46"/>
        <item sd="0" x="4"/>
        <item sd="0" x="55"/>
        <item sd="0" x="27"/>
        <item sd="0" x="49"/>
        <item sd="0" x="5"/>
        <item sd="0" x="37"/>
        <item sd="0" x="28"/>
        <item sd="0" x="57"/>
        <item sd="0" x="56"/>
        <item sd="0" x="50"/>
        <item sd="0" x="6"/>
        <item sd="0" x="51"/>
        <item sd="0" x="62"/>
        <item sd="0" x="29"/>
        <item sd="0" x="18"/>
        <item sd="0" x="30"/>
        <item sd="0" x="31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9"/>
        <item sd="0" x="20"/>
        <item sd="0" x="21"/>
        <item sd="0" x="22"/>
        <item sd="0" x="23"/>
        <item t="default" sd="0"/>
      </items>
    </pivotField>
    <pivotField compact="0" outline="0" showAll="0"/>
    <pivotField compact="0" outline="0" showAll="0"/>
    <pivotField axis="axisRow" compact="0" outline="0" showAll="0">
      <items count="82">
        <item x="43"/>
        <item x="10"/>
        <item x="50"/>
        <item x="37"/>
        <item x="32"/>
        <item x="0"/>
        <item x="21"/>
        <item x="20"/>
        <item x="53"/>
        <item x="56"/>
        <item x="11"/>
        <item x="39"/>
        <item x="40"/>
        <item x="30"/>
        <item x="48"/>
        <item x="42"/>
        <item x="55"/>
        <item x="54"/>
        <item x="52"/>
        <item x="51"/>
        <item x="27"/>
        <item x="35"/>
        <item x="6"/>
        <item x="13"/>
        <item x="46"/>
        <item x="67"/>
        <item x="57"/>
        <item x="73"/>
        <item x="75"/>
        <item x="58"/>
        <item x="76"/>
        <item x="59"/>
        <item x="74"/>
        <item x="77"/>
        <item x="62"/>
        <item x="72"/>
        <item x="70"/>
        <item x="68"/>
        <item x="78"/>
        <item x="60"/>
        <item x="79"/>
        <item x="69"/>
        <item x="64"/>
        <item x="61"/>
        <item x="80"/>
        <item x="71"/>
        <item x="63"/>
        <item x="24"/>
        <item x="65"/>
        <item x="66"/>
        <item x="44"/>
        <item x="33"/>
        <item x="5"/>
        <item x="22"/>
        <item x="1"/>
        <item x="31"/>
        <item x="26"/>
        <item x="38"/>
        <item x="7"/>
        <item x="14"/>
        <item x="49"/>
        <item x="47"/>
        <item x="16"/>
        <item x="28"/>
        <item x="18"/>
        <item x="8"/>
        <item x="45"/>
        <item x="29"/>
        <item x="36"/>
        <item x="23"/>
        <item x="41"/>
        <item x="12"/>
        <item x="2"/>
        <item x="17"/>
        <item x="19"/>
        <item x="15"/>
        <item x="3"/>
        <item x="34"/>
        <item x="9"/>
        <item x="4"/>
        <item x="25"/>
        <item t="default"/>
      </items>
    </pivotField>
    <pivotField dataField="1" compact="0" numFmtId="3" outline="0" showAll="0"/>
    <pivotField dataField="1" compact="0" numFmtId="3" outline="0" showAll="0"/>
    <pivotField compact="0" numFmtId="3" outline="0" showAll="0"/>
    <pivotField compact="0" numFmtId="3" outline="0" showAll="0"/>
    <pivotField dataField="1" compact="0" numFmtId="3" outline="0" showAll="0"/>
  </pivotFields>
  <rowFields count="4">
    <field x="0"/>
    <field x="2"/>
    <field x="4"/>
    <field x="9"/>
  </rowFields>
  <rowItems count="47">
    <i>
      <x/>
      <x/>
    </i>
    <i t="default">
      <x/>
    </i>
    <i>
      <x v="1"/>
      <x v="2"/>
    </i>
    <i r="1">
      <x v="3"/>
    </i>
    <i r="1">
      <x v="5"/>
      <x v="8"/>
      <x v="3"/>
    </i>
    <i r="3">
      <x v="4"/>
    </i>
    <i r="3">
      <x v="13"/>
    </i>
    <i r="3">
      <x v="20"/>
    </i>
    <i r="3">
      <x v="21"/>
    </i>
    <i r="3">
      <x v="47"/>
    </i>
    <i r="3">
      <x v="51"/>
    </i>
    <i r="3">
      <x v="55"/>
    </i>
    <i r="3">
      <x v="56"/>
    </i>
    <i r="3">
      <x v="57"/>
    </i>
    <i r="3">
      <x v="63"/>
    </i>
    <i r="3">
      <x v="67"/>
    </i>
    <i r="3">
      <x v="68"/>
    </i>
    <i r="3">
      <x v="77"/>
    </i>
    <i r="3">
      <x v="80"/>
    </i>
    <i t="default" r="2">
      <x v="8"/>
    </i>
    <i r="2">
      <x v="12"/>
      <x v="11"/>
    </i>
    <i t="default" r="2">
      <x v="12"/>
    </i>
    <i r="2">
      <x v="16"/>
      <x v="12"/>
    </i>
    <i r="3">
      <x v="70"/>
    </i>
    <i t="default" r="2">
      <x v="16"/>
    </i>
    <i r="2">
      <x v="25"/>
      <x v="15"/>
    </i>
    <i t="default" r="2">
      <x v="25"/>
    </i>
    <i t="default" r="1">
      <x v="5"/>
    </i>
    <i r="1">
      <x v="7"/>
      <x v="2"/>
      <x/>
    </i>
    <i r="3">
      <x v="50"/>
    </i>
    <i t="default" r="2">
      <x v="2"/>
    </i>
    <i r="2">
      <x v="14"/>
      <x v="24"/>
    </i>
    <i r="3">
      <x v="66"/>
    </i>
    <i t="default" r="2">
      <x v="14"/>
    </i>
    <i r="2">
      <x v="17"/>
      <x v="61"/>
    </i>
    <i t="default" r="2">
      <x v="17"/>
    </i>
    <i r="2">
      <x v="26"/>
      <x v="14"/>
    </i>
    <i r="3">
      <x v="60"/>
    </i>
    <i t="default" r="2">
      <x v="26"/>
    </i>
    <i t="default" r="1">
      <x v="7"/>
    </i>
    <i r="1">
      <x v="9"/>
    </i>
    <i t="default">
      <x v="1"/>
    </i>
    <i>
      <x v="2"/>
      <x v="1"/>
    </i>
    <i r="1">
      <x v="4"/>
    </i>
    <i r="1">
      <x v="6"/>
    </i>
    <i t="default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6" hier="-1"/>
  </pageFields>
  <dataFields count="3">
    <dataField name="Sum of 2009" fld="10" baseField="0" baseItem="0" numFmtId="3"/>
    <dataField name="Sum of 2010" fld="11" baseField="0" baseItem="0" numFmtId="3"/>
    <dataField name="Sum of 2011" fld="14" baseField="0" baseItem="0" numFmtId="3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53"/>
  <sheetViews>
    <sheetView tabSelected="1" topLeftCell="A17" zoomScale="80" zoomScaleNormal="80" workbookViewId="0">
      <selection activeCell="A45" sqref="A45"/>
    </sheetView>
  </sheetViews>
  <sheetFormatPr defaultRowHeight="15"/>
  <cols>
    <col min="1" max="1" width="17.140625" bestFit="1" customWidth="1"/>
    <col min="2" max="2" width="97.7109375" customWidth="1"/>
    <col min="3" max="3" width="60.85546875" customWidth="1"/>
    <col min="4" max="4" width="50.28515625" customWidth="1"/>
    <col min="5" max="7" width="12.28515625" customWidth="1"/>
    <col min="8" max="8" width="13" style="9" bestFit="1" customWidth="1"/>
  </cols>
  <sheetData>
    <row r="3" spans="1:8">
      <c r="A3" s="3" t="s">
        <v>239</v>
      </c>
      <c r="B3" t="s">
        <v>243</v>
      </c>
    </row>
    <row r="5" spans="1:8">
      <c r="E5" s="3" t="s">
        <v>228</v>
      </c>
    </row>
    <row r="6" spans="1:8">
      <c r="A6" s="3" t="s">
        <v>218</v>
      </c>
      <c r="B6" s="3" t="s">
        <v>237</v>
      </c>
      <c r="C6" s="3" t="s">
        <v>238</v>
      </c>
      <c r="D6" s="3" t="s">
        <v>220</v>
      </c>
      <c r="E6" t="s">
        <v>227</v>
      </c>
      <c r="F6" t="s">
        <v>229</v>
      </c>
      <c r="G6" t="s">
        <v>230</v>
      </c>
    </row>
    <row r="7" spans="1:8">
      <c r="A7" t="s">
        <v>1</v>
      </c>
      <c r="B7" t="s">
        <v>244</v>
      </c>
      <c r="E7" s="4">
        <v>0</v>
      </c>
      <c r="F7" s="4">
        <v>746490.75</v>
      </c>
      <c r="G7" s="4">
        <v>0</v>
      </c>
    </row>
    <row r="8" spans="1:8">
      <c r="A8" t="s">
        <v>434</v>
      </c>
      <c r="E8" s="4">
        <v>0</v>
      </c>
      <c r="F8" s="4">
        <v>746490.75</v>
      </c>
      <c r="G8" s="4">
        <v>0</v>
      </c>
    </row>
    <row r="9" spans="1:8">
      <c r="A9" t="s">
        <v>0</v>
      </c>
      <c r="B9" t="s">
        <v>245</v>
      </c>
      <c r="E9" s="4">
        <v>5613136.1699999999</v>
      </c>
      <c r="F9" s="4">
        <v>5198968.58</v>
      </c>
      <c r="G9" s="4">
        <v>5216500</v>
      </c>
    </row>
    <row r="10" spans="1:8">
      <c r="B10" t="s">
        <v>246</v>
      </c>
      <c r="E10" s="4">
        <v>2689568.0500000003</v>
      </c>
      <c r="F10" s="4">
        <v>2658532.1800000002</v>
      </c>
      <c r="G10" s="4">
        <v>2323384</v>
      </c>
      <c r="H10" s="9" t="e">
        <f>GETPIVOTDATA("Sum of 2011",$A$5,"Entrate/Uscite","Entrate","Titolo","1 - TRIBUTARIE","Funzione","01 - IMPOSTE","Voce","20 - IMPOSTA COMUNALE SUGLI IMMOBILI")/GETPIVOTDATA("Sum of 2011",$A$5,"Entrate/Uscite","Entrate","Titolo","1 - TRIBUTARIE")</f>
        <v>#REF!</v>
      </c>
    </row>
    <row r="11" spans="1:8">
      <c r="B11" t="s">
        <v>247</v>
      </c>
      <c r="C11" t="s">
        <v>262</v>
      </c>
      <c r="D11" t="s">
        <v>390</v>
      </c>
      <c r="E11" s="4">
        <v>38673.360000000001</v>
      </c>
      <c r="F11" s="4">
        <v>51100</v>
      </c>
      <c r="G11" s="4">
        <v>66600</v>
      </c>
      <c r="H11" s="9">
        <f>G11-F11</f>
        <v>15500</v>
      </c>
    </row>
    <row r="12" spans="1:8">
      <c r="D12" t="s">
        <v>385</v>
      </c>
      <c r="E12" s="4">
        <v>585711.5</v>
      </c>
      <c r="F12" s="4">
        <v>674326</v>
      </c>
      <c r="G12" s="4">
        <v>680000</v>
      </c>
      <c r="H12" s="9">
        <f t="shared" ref="H12:H26" si="0">G12-F12</f>
        <v>5674</v>
      </c>
    </row>
    <row r="13" spans="1:8">
      <c r="D13" t="s">
        <v>383</v>
      </c>
      <c r="E13" s="4">
        <v>42353.4</v>
      </c>
      <c r="F13" s="4">
        <v>36180</v>
      </c>
      <c r="G13" s="4">
        <v>29000</v>
      </c>
      <c r="H13" s="9">
        <f t="shared" si="0"/>
        <v>-7180</v>
      </c>
    </row>
    <row r="14" spans="1:8">
      <c r="D14" t="s">
        <v>380</v>
      </c>
      <c r="E14" s="4">
        <v>8128.55</v>
      </c>
      <c r="F14" s="4">
        <v>23005.31</v>
      </c>
      <c r="G14" s="4">
        <v>36300</v>
      </c>
      <c r="H14" s="9">
        <f t="shared" si="0"/>
        <v>13294.689999999999</v>
      </c>
    </row>
    <row r="15" spans="1:8">
      <c r="D15" t="s">
        <v>388</v>
      </c>
      <c r="E15" s="4">
        <v>156942.06</v>
      </c>
      <c r="F15" s="4">
        <v>196736.04</v>
      </c>
      <c r="G15" s="4">
        <v>207542</v>
      </c>
      <c r="H15" s="9">
        <f t="shared" si="0"/>
        <v>10805.959999999992</v>
      </c>
    </row>
    <row r="16" spans="1:8">
      <c r="D16" t="s">
        <v>377</v>
      </c>
      <c r="E16" s="4">
        <v>1100</v>
      </c>
      <c r="F16" s="4">
        <v>1200</v>
      </c>
      <c r="G16" s="4">
        <v>1500</v>
      </c>
      <c r="H16" s="9">
        <f t="shared" si="0"/>
        <v>300</v>
      </c>
    </row>
    <row r="17" spans="3:8">
      <c r="D17" t="s">
        <v>386</v>
      </c>
      <c r="E17" s="4">
        <v>43384.94</v>
      </c>
      <c r="F17" s="4">
        <v>7054</v>
      </c>
      <c r="G17" s="4">
        <v>10150</v>
      </c>
      <c r="H17" s="9">
        <f t="shared" si="0"/>
        <v>3096</v>
      </c>
    </row>
    <row r="18" spans="3:8">
      <c r="D18" t="s">
        <v>384</v>
      </c>
      <c r="E18" s="4">
        <v>432000</v>
      </c>
      <c r="F18" s="4">
        <v>487500</v>
      </c>
      <c r="G18" s="4">
        <v>480000</v>
      </c>
      <c r="H18" s="9">
        <f t="shared" si="0"/>
        <v>-7500</v>
      </c>
    </row>
    <row r="19" spans="3:8">
      <c r="D19" t="s">
        <v>379</v>
      </c>
      <c r="E19" s="4">
        <v>4314.46</v>
      </c>
      <c r="F19" s="4">
        <v>129.30000000000001</v>
      </c>
      <c r="G19" s="4">
        <v>1500</v>
      </c>
      <c r="H19" s="9">
        <f t="shared" si="0"/>
        <v>1370.7</v>
      </c>
    </row>
    <row r="20" spans="3:8">
      <c r="D20" t="s">
        <v>391</v>
      </c>
      <c r="E20" s="4">
        <v>293229.73</v>
      </c>
      <c r="F20" s="4">
        <v>404700</v>
      </c>
      <c r="G20" s="4">
        <v>46000</v>
      </c>
      <c r="H20" s="9">
        <f t="shared" si="0"/>
        <v>-358700</v>
      </c>
    </row>
    <row r="21" spans="3:8">
      <c r="D21" t="s">
        <v>381</v>
      </c>
      <c r="E21" s="4">
        <v>27873.39</v>
      </c>
      <c r="F21" s="4">
        <v>23365.5</v>
      </c>
      <c r="G21" s="4">
        <v>23500</v>
      </c>
      <c r="H21" s="9">
        <f t="shared" si="0"/>
        <v>134.5</v>
      </c>
    </row>
    <row r="22" spans="3:8">
      <c r="D22" t="s">
        <v>382</v>
      </c>
      <c r="E22" s="4">
        <v>9426.94</v>
      </c>
      <c r="F22" s="4">
        <v>11890.75</v>
      </c>
      <c r="G22" s="4">
        <v>17050</v>
      </c>
      <c r="H22" s="9">
        <f t="shared" si="0"/>
        <v>5159.25</v>
      </c>
    </row>
    <row r="23" spans="3:8">
      <c r="D23" t="s">
        <v>389</v>
      </c>
      <c r="E23" s="4">
        <v>255897.95</v>
      </c>
      <c r="F23" s="4">
        <v>265548</v>
      </c>
      <c r="G23" s="4">
        <v>277100</v>
      </c>
      <c r="H23" s="9">
        <f t="shared" si="0"/>
        <v>11552</v>
      </c>
    </row>
    <row r="24" spans="3:8">
      <c r="D24" t="s">
        <v>387</v>
      </c>
      <c r="E24" s="4">
        <v>27138.240000000002</v>
      </c>
      <c r="F24" s="4">
        <v>40538.18</v>
      </c>
      <c r="G24" s="4">
        <v>41000</v>
      </c>
      <c r="H24" s="9">
        <f t="shared" si="0"/>
        <v>461.81999999999971</v>
      </c>
    </row>
    <row r="25" spans="3:8">
      <c r="D25" t="s">
        <v>378</v>
      </c>
      <c r="E25" s="4">
        <v>49102</v>
      </c>
      <c r="F25" s="4">
        <v>28000</v>
      </c>
      <c r="G25" s="4">
        <v>32800</v>
      </c>
      <c r="H25" s="9">
        <f t="shared" si="0"/>
        <v>4800</v>
      </c>
    </row>
    <row r="26" spans="3:8">
      <c r="C26" t="s">
        <v>435</v>
      </c>
      <c r="E26" s="4">
        <v>1975276.5199999998</v>
      </c>
      <c r="F26" s="4">
        <v>2251273.0800000005</v>
      </c>
      <c r="G26" s="4">
        <v>1950042</v>
      </c>
      <c r="H26" s="9">
        <f t="shared" si="0"/>
        <v>-301231.08000000054</v>
      </c>
    </row>
    <row r="27" spans="3:8">
      <c r="C27" t="s">
        <v>263</v>
      </c>
      <c r="D27" t="s">
        <v>392</v>
      </c>
      <c r="E27" s="4">
        <v>475384.51</v>
      </c>
      <c r="F27" s="4">
        <v>456735.4</v>
      </c>
      <c r="G27" s="4">
        <v>841700</v>
      </c>
    </row>
    <row r="28" spans="3:8">
      <c r="C28" t="s">
        <v>436</v>
      </c>
      <c r="E28" s="4">
        <v>475384.51</v>
      </c>
      <c r="F28" s="4">
        <v>456735.4</v>
      </c>
      <c r="G28" s="4">
        <v>841700</v>
      </c>
    </row>
    <row r="29" spans="3:8">
      <c r="C29" t="s">
        <v>264</v>
      </c>
      <c r="D29" t="s">
        <v>393</v>
      </c>
      <c r="E29" s="4">
        <v>2000</v>
      </c>
      <c r="F29" s="4">
        <v>3000</v>
      </c>
      <c r="G29" s="4">
        <v>3000</v>
      </c>
    </row>
    <row r="30" spans="3:8">
      <c r="D30" t="s">
        <v>394</v>
      </c>
      <c r="E30" s="4">
        <v>21219.33</v>
      </c>
      <c r="F30" s="4">
        <v>11000</v>
      </c>
      <c r="G30" s="4">
        <v>9000</v>
      </c>
    </row>
    <row r="31" spans="3:8">
      <c r="C31" t="s">
        <v>437</v>
      </c>
      <c r="E31" s="4">
        <v>23219.33</v>
      </c>
      <c r="F31" s="4">
        <v>14000</v>
      </c>
      <c r="G31" s="4">
        <v>12000</v>
      </c>
    </row>
    <row r="32" spans="3:8">
      <c r="C32" t="s">
        <v>265</v>
      </c>
      <c r="D32" t="s">
        <v>395</v>
      </c>
      <c r="E32" s="4">
        <v>297025.89</v>
      </c>
      <c r="F32" s="4">
        <v>419354.9</v>
      </c>
      <c r="G32" s="4">
        <v>249150</v>
      </c>
    </row>
    <row r="33" spans="1:7">
      <c r="C33" t="s">
        <v>438</v>
      </c>
      <c r="E33" s="4">
        <v>297025.89</v>
      </c>
      <c r="F33" s="4">
        <v>419354.9</v>
      </c>
      <c r="G33" s="4">
        <v>249150</v>
      </c>
    </row>
    <row r="34" spans="1:7">
      <c r="B34" t="s">
        <v>439</v>
      </c>
      <c r="E34" s="4">
        <v>2770906.25</v>
      </c>
      <c r="F34" s="4">
        <v>3141363.3800000004</v>
      </c>
      <c r="G34" s="4">
        <v>3052892</v>
      </c>
    </row>
    <row r="35" spans="1:7">
      <c r="B35" t="s">
        <v>248</v>
      </c>
      <c r="C35" t="s">
        <v>266</v>
      </c>
      <c r="D35" t="s">
        <v>396</v>
      </c>
      <c r="E35" s="4">
        <v>0</v>
      </c>
      <c r="F35" s="4">
        <v>30344</v>
      </c>
      <c r="G35" s="4">
        <v>0</v>
      </c>
    </row>
    <row r="36" spans="1:7">
      <c r="D36" t="s">
        <v>397</v>
      </c>
      <c r="E36" s="4">
        <v>0</v>
      </c>
      <c r="F36" s="4">
        <v>658000</v>
      </c>
      <c r="G36" s="4">
        <v>632000</v>
      </c>
    </row>
    <row r="37" spans="1:7">
      <c r="C37" t="s">
        <v>440</v>
      </c>
      <c r="E37" s="4">
        <v>0</v>
      </c>
      <c r="F37" s="4">
        <v>688344</v>
      </c>
      <c r="G37" s="4">
        <v>632000</v>
      </c>
    </row>
    <row r="38" spans="1:7">
      <c r="C38" t="s">
        <v>267</v>
      </c>
      <c r="D38" t="s">
        <v>399</v>
      </c>
      <c r="E38" s="4">
        <v>1905.33</v>
      </c>
      <c r="F38" s="4">
        <v>1905.33</v>
      </c>
      <c r="G38" s="4">
        <v>1906</v>
      </c>
    </row>
    <row r="39" spans="1:7">
      <c r="D39" t="s">
        <v>398</v>
      </c>
      <c r="E39" s="4">
        <v>0</v>
      </c>
      <c r="F39" s="4">
        <v>570000</v>
      </c>
      <c r="G39" s="4">
        <v>747504</v>
      </c>
    </row>
    <row r="40" spans="1:7">
      <c r="C40" t="s">
        <v>441</v>
      </c>
      <c r="E40" s="4">
        <v>1905.33</v>
      </c>
      <c r="F40" s="4">
        <v>571905.32999999996</v>
      </c>
      <c r="G40" s="4">
        <v>749410</v>
      </c>
    </row>
    <row r="41" spans="1:7">
      <c r="C41" t="s">
        <v>268</v>
      </c>
      <c r="D41" t="s">
        <v>400</v>
      </c>
      <c r="E41" s="4">
        <v>0</v>
      </c>
      <c r="F41" s="4">
        <v>72000</v>
      </c>
      <c r="G41" s="4">
        <v>155781</v>
      </c>
    </row>
    <row r="42" spans="1:7">
      <c r="C42" t="s">
        <v>442</v>
      </c>
      <c r="E42" s="4">
        <v>0</v>
      </c>
      <c r="F42" s="4">
        <v>72000</v>
      </c>
      <c r="G42" s="4">
        <v>155781</v>
      </c>
    </row>
    <row r="43" spans="1:7">
      <c r="C43" t="s">
        <v>269</v>
      </c>
      <c r="D43" t="s">
        <v>401</v>
      </c>
      <c r="E43" s="4">
        <v>504456.92</v>
      </c>
      <c r="F43" s="4">
        <v>305000</v>
      </c>
      <c r="G43" s="4">
        <v>700000</v>
      </c>
    </row>
    <row r="44" spans="1:7">
      <c r="D44" t="s">
        <v>402</v>
      </c>
      <c r="E44" s="4">
        <v>800000</v>
      </c>
      <c r="F44" s="4">
        <v>0</v>
      </c>
      <c r="G44" s="4">
        <v>50576</v>
      </c>
    </row>
    <row r="45" spans="1:7">
      <c r="C45" t="s">
        <v>443</v>
      </c>
      <c r="E45" s="4">
        <v>1304456.92</v>
      </c>
      <c r="F45" s="4">
        <v>305000</v>
      </c>
      <c r="G45" s="4">
        <v>750576</v>
      </c>
    </row>
    <row r="46" spans="1:7">
      <c r="B46" t="s">
        <v>444</v>
      </c>
      <c r="E46" s="4">
        <v>1306362.25</v>
      </c>
      <c r="F46" s="4">
        <v>1637249.33</v>
      </c>
      <c r="G46" s="4">
        <v>2287767</v>
      </c>
    </row>
    <row r="47" spans="1:7">
      <c r="B47" t="s">
        <v>249</v>
      </c>
      <c r="E47" s="4">
        <v>70379.83</v>
      </c>
      <c r="F47" s="4">
        <v>100000</v>
      </c>
      <c r="G47" s="4">
        <v>100000</v>
      </c>
    </row>
    <row r="48" spans="1:7">
      <c r="A48" t="s">
        <v>242</v>
      </c>
      <c r="E48" s="4">
        <v>12450352.550000004</v>
      </c>
      <c r="F48" s="4">
        <v>12736113.470000001</v>
      </c>
      <c r="G48" s="4">
        <v>12980543</v>
      </c>
    </row>
    <row r="49" spans="1:7">
      <c r="A49" t="s">
        <v>2</v>
      </c>
      <c r="B49" t="s">
        <v>251</v>
      </c>
      <c r="E49" s="4">
        <v>10496792.540000001</v>
      </c>
      <c r="F49" s="4">
        <v>10851443.130000003</v>
      </c>
      <c r="G49" s="4">
        <v>10521148</v>
      </c>
    </row>
    <row r="50" spans="1:7">
      <c r="B50" t="s">
        <v>252</v>
      </c>
      <c r="E50" s="4">
        <v>1295384.5899999999</v>
      </c>
      <c r="F50" s="4">
        <v>1565018.5899999999</v>
      </c>
      <c r="G50" s="4">
        <v>1963767</v>
      </c>
    </row>
    <row r="51" spans="1:7">
      <c r="B51" t="s">
        <v>253</v>
      </c>
      <c r="E51" s="4">
        <v>466995</v>
      </c>
      <c r="F51" s="4">
        <v>1066142.5</v>
      </c>
      <c r="G51" s="4">
        <v>495628</v>
      </c>
    </row>
    <row r="52" spans="1:7">
      <c r="A52" t="s">
        <v>240</v>
      </c>
      <c r="E52" s="4">
        <v>12259172.130000001</v>
      </c>
      <c r="F52" s="4">
        <v>13482604.220000003</v>
      </c>
      <c r="G52" s="4">
        <v>12980543</v>
      </c>
    </row>
    <row r="53" spans="1:7">
      <c r="A53" t="s">
        <v>226</v>
      </c>
      <c r="E53" s="4">
        <v>24709524.680000003</v>
      </c>
      <c r="F53" s="4">
        <v>26965208.440000001</v>
      </c>
      <c r="G53" s="4">
        <v>25961086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85"/>
  <sheetViews>
    <sheetView zoomScale="80" zoomScaleNormal="80" workbookViewId="0">
      <pane ySplit="1" topLeftCell="A2" activePane="bottomLeft" state="frozen"/>
      <selection pane="bottomLeft" activeCell="A218" sqref="A1:O218"/>
    </sheetView>
  </sheetViews>
  <sheetFormatPr defaultRowHeight="15"/>
  <cols>
    <col min="1" max="1" width="17.140625" style="8" bestFit="1" customWidth="1"/>
    <col min="2" max="2" width="15.28515625" bestFit="1" customWidth="1"/>
    <col min="3" max="3" width="30.85546875" bestFit="1" customWidth="1"/>
    <col min="4" max="4" width="18.42578125" bestFit="1" customWidth="1"/>
    <col min="5" max="5" width="30.85546875" bestFit="1" customWidth="1"/>
    <col min="6" max="6" width="17.42578125" bestFit="1" customWidth="1"/>
    <col min="7" max="7" width="30.85546875" bestFit="1" customWidth="1"/>
    <col min="8" max="8" width="14.5703125" bestFit="1" customWidth="1"/>
    <col min="9" max="9" width="9.85546875" bestFit="1" customWidth="1"/>
    <col min="10" max="10" width="82.42578125" bestFit="1" customWidth="1"/>
    <col min="11" max="12" width="9.85546875" style="4" bestFit="1" customWidth="1"/>
    <col min="13" max="13" width="12.140625" style="4" bestFit="1" customWidth="1"/>
    <col min="14" max="14" width="15.140625" style="4" bestFit="1" customWidth="1"/>
    <col min="15" max="15" width="9.85546875" style="4" bestFit="1" customWidth="1"/>
    <col min="16" max="16" width="5" bestFit="1" customWidth="1"/>
    <col min="17" max="17" width="12.42578125" bestFit="1" customWidth="1"/>
  </cols>
  <sheetData>
    <row r="1" spans="1:15">
      <c r="A1" s="7" t="s">
        <v>218</v>
      </c>
      <c r="B1" s="2" t="s">
        <v>231</v>
      </c>
      <c r="C1" s="2" t="s">
        <v>237</v>
      </c>
      <c r="D1" s="2" t="s">
        <v>233</v>
      </c>
      <c r="E1" s="2" t="s">
        <v>238</v>
      </c>
      <c r="F1" s="2" t="s">
        <v>232</v>
      </c>
      <c r="G1" s="2" t="s">
        <v>239</v>
      </c>
      <c r="H1" s="2" t="s">
        <v>219</v>
      </c>
      <c r="I1" s="2" t="s">
        <v>234</v>
      </c>
      <c r="J1" s="2" t="s">
        <v>220</v>
      </c>
      <c r="K1" s="5" t="s">
        <v>221</v>
      </c>
      <c r="L1" s="5" t="s">
        <v>222</v>
      </c>
      <c r="M1" s="6" t="s">
        <v>223</v>
      </c>
      <c r="N1" s="6" t="s">
        <v>224</v>
      </c>
      <c r="O1" s="5" t="s">
        <v>225</v>
      </c>
    </row>
    <row r="2" spans="1:15">
      <c r="A2" s="8" t="s">
        <v>1</v>
      </c>
      <c r="B2" t="str">
        <f>LEFT(I2,1)</f>
        <v>0</v>
      </c>
      <c r="C2" t="s">
        <v>244</v>
      </c>
      <c r="D2" t="str">
        <f>MID(I2,2,2)</f>
        <v>00</v>
      </c>
      <c r="E2" t="s">
        <v>255</v>
      </c>
      <c r="F2" t="str">
        <f>MID(I2,4,2)</f>
        <v>00</v>
      </c>
      <c r="G2" t="s">
        <v>289</v>
      </c>
      <c r="H2" t="str">
        <f>RIGHT(I2,2)</f>
        <v>00</v>
      </c>
      <c r="I2" t="s">
        <v>3</v>
      </c>
      <c r="J2" t="s">
        <v>255</v>
      </c>
      <c r="K2" s="4">
        <v>0</v>
      </c>
      <c r="L2" s="4">
        <v>746490.75</v>
      </c>
      <c r="M2" s="4">
        <v>0</v>
      </c>
      <c r="N2" s="4">
        <v>746490.75</v>
      </c>
      <c r="O2" s="4">
        <v>0</v>
      </c>
    </row>
    <row r="3" spans="1:15">
      <c r="A3" s="8" t="s">
        <v>0</v>
      </c>
      <c r="B3" t="str">
        <f t="shared" ref="B3:B66" si="0">LEFT(I3,1)</f>
        <v>1</v>
      </c>
      <c r="C3" t="s">
        <v>245</v>
      </c>
      <c r="D3" t="str">
        <f t="shared" ref="D3:D66" si="1">MID(I3,2,2)</f>
        <v>01</v>
      </c>
      <c r="E3" t="s">
        <v>256</v>
      </c>
      <c r="F3" t="str">
        <f t="shared" ref="F3:F66" si="2">MID(I3,4,2)</f>
        <v>00</v>
      </c>
      <c r="G3" t="s">
        <v>289</v>
      </c>
      <c r="H3" t="str">
        <f t="shared" ref="H3:H66" si="3">RIGHT(I3,2)</f>
        <v>20</v>
      </c>
      <c r="I3" t="s">
        <v>4</v>
      </c>
      <c r="J3" t="s">
        <v>354</v>
      </c>
      <c r="K3" s="4">
        <v>1971243.39</v>
      </c>
      <c r="L3" s="4">
        <v>1920000</v>
      </c>
      <c r="M3" s="4">
        <v>0</v>
      </c>
      <c r="N3" s="4">
        <v>0</v>
      </c>
      <c r="O3" s="4">
        <v>1920000</v>
      </c>
    </row>
    <row r="4" spans="1:15">
      <c r="A4" s="8" t="s">
        <v>0</v>
      </c>
      <c r="B4" t="str">
        <f t="shared" si="0"/>
        <v>1</v>
      </c>
      <c r="C4" s="1" t="s">
        <v>245</v>
      </c>
      <c r="D4" t="str">
        <f t="shared" si="1"/>
        <v>01</v>
      </c>
      <c r="E4" s="1" t="s">
        <v>256</v>
      </c>
      <c r="F4" t="str">
        <f t="shared" si="2"/>
        <v>00</v>
      </c>
      <c r="G4" t="s">
        <v>289</v>
      </c>
      <c r="H4" t="str">
        <f t="shared" si="3"/>
        <v>60</v>
      </c>
      <c r="I4" t="s">
        <v>5</v>
      </c>
      <c r="J4" t="s">
        <v>355</v>
      </c>
      <c r="K4" s="4">
        <v>80297.48</v>
      </c>
      <c r="L4" s="4">
        <v>90000</v>
      </c>
      <c r="M4" s="4">
        <v>0</v>
      </c>
      <c r="N4" s="4">
        <v>0</v>
      </c>
      <c r="O4" s="4">
        <v>90000</v>
      </c>
    </row>
    <row r="5" spans="1:15">
      <c r="A5" s="8" t="s">
        <v>0</v>
      </c>
      <c r="B5" t="str">
        <f t="shared" si="0"/>
        <v>1</v>
      </c>
      <c r="C5" s="1" t="s">
        <v>245</v>
      </c>
      <c r="D5" t="str">
        <f t="shared" si="1"/>
        <v>01</v>
      </c>
      <c r="E5" s="1" t="s">
        <v>256</v>
      </c>
      <c r="F5" t="str">
        <f t="shared" si="2"/>
        <v>00</v>
      </c>
      <c r="G5" t="s">
        <v>289</v>
      </c>
      <c r="H5" t="str">
        <f t="shared" si="3"/>
        <v>80</v>
      </c>
      <c r="I5" t="s">
        <v>6</v>
      </c>
      <c r="J5" t="s">
        <v>356</v>
      </c>
      <c r="K5" s="4">
        <v>147000</v>
      </c>
      <c r="L5" s="4">
        <v>151469.79</v>
      </c>
      <c r="M5" s="4">
        <v>3530.21</v>
      </c>
      <c r="N5" s="4">
        <v>0</v>
      </c>
      <c r="O5" s="4">
        <v>155000</v>
      </c>
    </row>
    <row r="6" spans="1:15">
      <c r="A6" s="8" t="s">
        <v>0</v>
      </c>
      <c r="B6" t="str">
        <f t="shared" si="0"/>
        <v>1</v>
      </c>
      <c r="C6" s="1" t="s">
        <v>245</v>
      </c>
      <c r="D6" t="str">
        <f t="shared" si="1"/>
        <v>01</v>
      </c>
      <c r="E6" s="1" t="s">
        <v>256</v>
      </c>
      <c r="F6" t="str">
        <f t="shared" si="2"/>
        <v>00</v>
      </c>
      <c r="G6" t="s">
        <v>289</v>
      </c>
      <c r="H6" t="str">
        <f t="shared" si="3"/>
        <v>90</v>
      </c>
      <c r="I6" t="s">
        <v>7</v>
      </c>
      <c r="J6" t="s">
        <v>357</v>
      </c>
      <c r="K6" s="4">
        <v>1176996.6599999999</v>
      </c>
      <c r="L6" s="4">
        <v>1159398.49</v>
      </c>
      <c r="M6" s="4">
        <v>32601.51</v>
      </c>
      <c r="N6" s="4">
        <v>0</v>
      </c>
      <c r="O6" s="4">
        <v>1192000</v>
      </c>
    </row>
    <row r="7" spans="1:15">
      <c r="A7" s="8" t="s">
        <v>0</v>
      </c>
      <c r="B7" t="str">
        <f t="shared" si="0"/>
        <v>1</v>
      </c>
      <c r="C7" s="1" t="s">
        <v>245</v>
      </c>
      <c r="D7" t="str">
        <f t="shared" si="1"/>
        <v>01</v>
      </c>
      <c r="E7" s="1" t="s">
        <v>256</v>
      </c>
      <c r="F7" t="str">
        <f t="shared" si="2"/>
        <v>01</v>
      </c>
      <c r="G7" t="s">
        <v>290</v>
      </c>
      <c r="H7" t="str">
        <f t="shared" si="3"/>
        <v>20</v>
      </c>
      <c r="I7" t="s">
        <v>8</v>
      </c>
      <c r="J7" t="s">
        <v>358</v>
      </c>
      <c r="K7" s="4">
        <v>125619.61</v>
      </c>
      <c r="L7" s="4">
        <v>132613.45000000001</v>
      </c>
      <c r="M7" s="4">
        <v>386.55</v>
      </c>
      <c r="N7" s="4">
        <v>0</v>
      </c>
      <c r="O7" s="4">
        <v>133000</v>
      </c>
    </row>
    <row r="8" spans="1:15">
      <c r="A8" s="8" t="s">
        <v>0</v>
      </c>
      <c r="B8" t="str">
        <f t="shared" si="0"/>
        <v>1</v>
      </c>
      <c r="C8" s="1" t="s">
        <v>245</v>
      </c>
      <c r="D8" t="str">
        <f t="shared" si="1"/>
        <v>02</v>
      </c>
      <c r="E8" t="s">
        <v>257</v>
      </c>
      <c r="F8" t="str">
        <f t="shared" si="2"/>
        <v>02</v>
      </c>
      <c r="G8" t="s">
        <v>291</v>
      </c>
      <c r="H8" t="str">
        <f t="shared" si="3"/>
        <v>00</v>
      </c>
      <c r="I8" t="s">
        <v>9</v>
      </c>
      <c r="J8" t="s">
        <v>359</v>
      </c>
      <c r="K8" s="4">
        <v>64000.37</v>
      </c>
      <c r="L8" s="4">
        <v>65000</v>
      </c>
      <c r="M8" s="4">
        <v>0</v>
      </c>
      <c r="N8" s="4">
        <v>0</v>
      </c>
      <c r="O8" s="4">
        <v>65000</v>
      </c>
    </row>
    <row r="9" spans="1:15">
      <c r="A9" s="8" t="s">
        <v>0</v>
      </c>
      <c r="B9" t="str">
        <f t="shared" si="0"/>
        <v>1</v>
      </c>
      <c r="C9" s="1" t="s">
        <v>245</v>
      </c>
      <c r="D9" t="str">
        <f t="shared" si="1"/>
        <v>02</v>
      </c>
      <c r="E9" s="1" t="s">
        <v>257</v>
      </c>
      <c r="F9" t="str">
        <f t="shared" si="2"/>
        <v>02</v>
      </c>
      <c r="G9" t="s">
        <v>291</v>
      </c>
      <c r="H9" t="str">
        <f t="shared" si="3"/>
        <v>20</v>
      </c>
      <c r="I9" t="s">
        <v>10</v>
      </c>
      <c r="J9" t="s">
        <v>360</v>
      </c>
      <c r="K9" s="4">
        <v>1855928.33</v>
      </c>
      <c r="L9" s="4">
        <v>1620000</v>
      </c>
      <c r="M9" s="4">
        <v>0</v>
      </c>
      <c r="N9" s="4">
        <v>20000</v>
      </c>
      <c r="O9" s="4">
        <v>1600000</v>
      </c>
    </row>
    <row r="10" spans="1:15">
      <c r="A10" s="8" t="s">
        <v>0</v>
      </c>
      <c r="B10" t="str">
        <f t="shared" si="0"/>
        <v>1</v>
      </c>
      <c r="C10" s="1" t="s">
        <v>245</v>
      </c>
      <c r="D10" t="str">
        <f t="shared" si="1"/>
        <v>02</v>
      </c>
      <c r="E10" s="1" t="s">
        <v>257</v>
      </c>
      <c r="F10" t="str">
        <f t="shared" si="2"/>
        <v>02</v>
      </c>
      <c r="G10" t="s">
        <v>291</v>
      </c>
      <c r="H10" t="str">
        <f t="shared" si="3"/>
        <v>40</v>
      </c>
      <c r="I10" t="s">
        <v>11</v>
      </c>
      <c r="J10" t="s">
        <v>361</v>
      </c>
      <c r="K10" s="4">
        <v>132750.66</v>
      </c>
      <c r="L10" s="4">
        <v>0</v>
      </c>
      <c r="M10" s="4">
        <v>0</v>
      </c>
      <c r="N10" s="4">
        <v>0</v>
      </c>
      <c r="O10" s="4">
        <v>0</v>
      </c>
    </row>
    <row r="11" spans="1:15">
      <c r="A11" s="8" t="s">
        <v>0</v>
      </c>
      <c r="B11" t="str">
        <f t="shared" si="0"/>
        <v>1</v>
      </c>
      <c r="C11" s="1" t="s">
        <v>245</v>
      </c>
      <c r="D11" t="str">
        <f t="shared" si="1"/>
        <v>02</v>
      </c>
      <c r="E11" s="1" t="s">
        <v>257</v>
      </c>
      <c r="F11" t="str">
        <f t="shared" si="2"/>
        <v>02</v>
      </c>
      <c r="G11" t="s">
        <v>291</v>
      </c>
      <c r="H11" t="str">
        <f t="shared" si="3"/>
        <v>80</v>
      </c>
      <c r="I11" t="s">
        <v>12</v>
      </c>
      <c r="J11" t="s">
        <v>362</v>
      </c>
      <c r="K11" s="4">
        <v>0</v>
      </c>
      <c r="L11" s="4">
        <v>986.85</v>
      </c>
      <c r="M11" s="4">
        <v>0</v>
      </c>
      <c r="N11" s="4">
        <v>986.85</v>
      </c>
      <c r="O11" s="4">
        <v>0</v>
      </c>
    </row>
    <row r="12" spans="1:15">
      <c r="A12" s="8" t="s">
        <v>0</v>
      </c>
      <c r="B12" t="str">
        <f t="shared" si="0"/>
        <v>1</v>
      </c>
      <c r="C12" s="1" t="s">
        <v>245</v>
      </c>
      <c r="D12" t="str">
        <f t="shared" si="1"/>
        <v>02</v>
      </c>
      <c r="E12" s="1" t="s">
        <v>257</v>
      </c>
      <c r="F12" t="str">
        <f t="shared" si="2"/>
        <v>03</v>
      </c>
      <c r="G12" t="s">
        <v>292</v>
      </c>
      <c r="H12" t="str">
        <f t="shared" si="3"/>
        <v>00</v>
      </c>
      <c r="I12" t="s">
        <v>13</v>
      </c>
      <c r="J12" t="s">
        <v>363</v>
      </c>
      <c r="K12" s="4">
        <v>49499.67</v>
      </c>
      <c r="L12" s="4">
        <v>49500</v>
      </c>
      <c r="M12" s="4">
        <v>0</v>
      </c>
      <c r="N12" s="4">
        <v>0</v>
      </c>
      <c r="O12" s="4">
        <v>49500</v>
      </c>
    </row>
    <row r="13" spans="1:15">
      <c r="A13" s="8" t="s">
        <v>0</v>
      </c>
      <c r="B13" t="str">
        <f t="shared" si="0"/>
        <v>1</v>
      </c>
      <c r="C13" s="1" t="s">
        <v>245</v>
      </c>
      <c r="D13" t="str">
        <f t="shared" si="1"/>
        <v>03</v>
      </c>
      <c r="E13" t="s">
        <v>258</v>
      </c>
      <c r="F13" t="str">
        <f t="shared" si="2"/>
        <v>04</v>
      </c>
      <c r="G13" t="s">
        <v>293</v>
      </c>
      <c r="H13" t="str">
        <f t="shared" si="3"/>
        <v>00</v>
      </c>
      <c r="I13" t="s">
        <v>14</v>
      </c>
      <c r="J13" t="s">
        <v>364</v>
      </c>
      <c r="K13" s="4">
        <v>9800</v>
      </c>
      <c r="L13" s="4">
        <v>10000</v>
      </c>
      <c r="M13" s="4">
        <v>2000</v>
      </c>
      <c r="N13" s="4">
        <v>0</v>
      </c>
      <c r="O13" s="4">
        <v>12000</v>
      </c>
    </row>
    <row r="14" spans="1:15">
      <c r="A14" s="8" t="s">
        <v>0</v>
      </c>
      <c r="B14" t="str">
        <f t="shared" si="0"/>
        <v>2</v>
      </c>
      <c r="C14" t="s">
        <v>246</v>
      </c>
      <c r="D14" t="str">
        <f t="shared" si="1"/>
        <v>01</v>
      </c>
      <c r="E14" t="s">
        <v>259</v>
      </c>
      <c r="F14" t="str">
        <f t="shared" si="2"/>
        <v>02</v>
      </c>
      <c r="G14" t="s">
        <v>291</v>
      </c>
      <c r="H14" t="str">
        <f t="shared" si="3"/>
        <v>50</v>
      </c>
      <c r="I14" t="s">
        <v>15</v>
      </c>
      <c r="J14" t="s">
        <v>365</v>
      </c>
      <c r="K14" s="4">
        <v>24046.37</v>
      </c>
      <c r="L14" s="4">
        <v>1446.37</v>
      </c>
      <c r="M14" s="4">
        <v>53.63</v>
      </c>
      <c r="N14" s="4">
        <v>0</v>
      </c>
      <c r="O14" s="4">
        <v>1500</v>
      </c>
    </row>
    <row r="15" spans="1:15">
      <c r="A15" s="8" t="s">
        <v>0</v>
      </c>
      <c r="B15" t="str">
        <f t="shared" si="0"/>
        <v>2</v>
      </c>
      <c r="C15" s="1" t="s">
        <v>246</v>
      </c>
      <c r="D15" t="str">
        <f t="shared" si="1"/>
        <v>01</v>
      </c>
      <c r="E15" s="1" t="s">
        <v>259</v>
      </c>
      <c r="F15" t="str">
        <f t="shared" si="2"/>
        <v>05</v>
      </c>
      <c r="G15" t="s">
        <v>294</v>
      </c>
      <c r="H15" t="str">
        <f t="shared" si="3"/>
        <v>00</v>
      </c>
      <c r="I15" t="s">
        <v>16</v>
      </c>
      <c r="J15" t="s">
        <v>366</v>
      </c>
      <c r="K15" s="4">
        <v>2269515.69</v>
      </c>
      <c r="L15" s="4">
        <v>2217191.09</v>
      </c>
      <c r="M15" s="4">
        <v>0</v>
      </c>
      <c r="N15" s="4">
        <v>234751.09</v>
      </c>
      <c r="O15" s="4">
        <v>1982440</v>
      </c>
    </row>
    <row r="16" spans="1:15">
      <c r="A16" s="8" t="s">
        <v>0</v>
      </c>
      <c r="B16" t="str">
        <f t="shared" si="0"/>
        <v>2</v>
      </c>
      <c r="C16" s="1" t="s">
        <v>246</v>
      </c>
      <c r="D16" t="str">
        <f t="shared" si="1"/>
        <v>01</v>
      </c>
      <c r="E16" s="1" t="s">
        <v>259</v>
      </c>
      <c r="F16" t="str">
        <f t="shared" si="2"/>
        <v>05</v>
      </c>
      <c r="G16" t="s">
        <v>294</v>
      </c>
      <c r="H16" t="str">
        <f t="shared" si="3"/>
        <v>20</v>
      </c>
      <c r="I16" t="s">
        <v>17</v>
      </c>
      <c r="J16" t="s">
        <v>367</v>
      </c>
      <c r="K16" s="4">
        <v>27990</v>
      </c>
      <c r="L16" s="4">
        <v>29218.23</v>
      </c>
      <c r="M16" s="4">
        <v>0</v>
      </c>
      <c r="N16" s="4">
        <v>3224.23</v>
      </c>
      <c r="O16" s="4">
        <v>25994</v>
      </c>
    </row>
    <row r="17" spans="1:15">
      <c r="A17" s="8" t="s">
        <v>0</v>
      </c>
      <c r="B17" t="str">
        <f t="shared" si="0"/>
        <v>2</v>
      </c>
      <c r="C17" s="1" t="s">
        <v>246</v>
      </c>
      <c r="D17" t="str">
        <f t="shared" si="1"/>
        <v>02</v>
      </c>
      <c r="E17" t="s">
        <v>260</v>
      </c>
      <c r="F17" t="str">
        <f t="shared" si="2"/>
        <v>02</v>
      </c>
      <c r="G17" t="s">
        <v>291</v>
      </c>
      <c r="H17" t="str">
        <f t="shared" si="3"/>
        <v>61</v>
      </c>
      <c r="I17" t="s">
        <v>18</v>
      </c>
      <c r="J17" t="s">
        <v>368</v>
      </c>
      <c r="K17" s="4">
        <v>3271.86</v>
      </c>
      <c r="L17" s="4">
        <v>4421.5200000000004</v>
      </c>
      <c r="M17" s="4">
        <v>178.48</v>
      </c>
      <c r="N17" s="4">
        <v>0</v>
      </c>
      <c r="O17" s="4">
        <v>4600</v>
      </c>
    </row>
    <row r="18" spans="1:15">
      <c r="A18" s="8" t="s">
        <v>0</v>
      </c>
      <c r="B18" t="str">
        <f t="shared" si="0"/>
        <v>2</v>
      </c>
      <c r="C18" s="1" t="s">
        <v>246</v>
      </c>
      <c r="D18" t="str">
        <f t="shared" si="1"/>
        <v>02</v>
      </c>
      <c r="E18" s="1" t="s">
        <v>260</v>
      </c>
      <c r="F18" t="str">
        <f t="shared" si="2"/>
        <v>06</v>
      </c>
      <c r="G18" t="s">
        <v>295</v>
      </c>
      <c r="H18" t="str">
        <f t="shared" si="3"/>
        <v>20</v>
      </c>
      <c r="I18" t="s">
        <v>19</v>
      </c>
      <c r="J18" t="s">
        <v>369</v>
      </c>
      <c r="K18" s="4">
        <v>0</v>
      </c>
      <c r="L18" s="4">
        <v>0</v>
      </c>
      <c r="M18" s="4">
        <v>2000</v>
      </c>
      <c r="N18" s="4">
        <v>0</v>
      </c>
      <c r="O18" s="4">
        <v>2000</v>
      </c>
    </row>
    <row r="19" spans="1:15">
      <c r="A19" s="8" t="s">
        <v>0</v>
      </c>
      <c r="B19" t="str">
        <f t="shared" si="0"/>
        <v>2</v>
      </c>
      <c r="C19" s="1" t="s">
        <v>246</v>
      </c>
      <c r="D19" t="str">
        <f t="shared" si="1"/>
        <v>02</v>
      </c>
      <c r="E19" s="1" t="s">
        <v>260</v>
      </c>
      <c r="F19" t="str">
        <f t="shared" si="2"/>
        <v>06</v>
      </c>
      <c r="G19" t="s">
        <v>295</v>
      </c>
      <c r="H19" t="str">
        <f t="shared" si="3"/>
        <v>60</v>
      </c>
      <c r="I19" t="s">
        <v>20</v>
      </c>
      <c r="J19" t="s">
        <v>370</v>
      </c>
      <c r="K19" s="4">
        <v>0</v>
      </c>
      <c r="L19" s="4">
        <v>2000</v>
      </c>
      <c r="M19" s="4">
        <v>0</v>
      </c>
      <c r="N19" s="4">
        <v>0</v>
      </c>
      <c r="O19" s="4">
        <v>2000</v>
      </c>
    </row>
    <row r="20" spans="1:15">
      <c r="A20" s="8" t="s">
        <v>0</v>
      </c>
      <c r="B20" t="str">
        <f t="shared" si="0"/>
        <v>2</v>
      </c>
      <c r="C20" s="1" t="s">
        <v>246</v>
      </c>
      <c r="D20" t="str">
        <f t="shared" si="1"/>
        <v>02</v>
      </c>
      <c r="E20" s="1" t="s">
        <v>260</v>
      </c>
      <c r="F20" t="str">
        <f t="shared" si="2"/>
        <v>09</v>
      </c>
      <c r="G20" t="s">
        <v>296</v>
      </c>
      <c r="H20" t="str">
        <f t="shared" si="3"/>
        <v>30</v>
      </c>
      <c r="I20" t="s">
        <v>21</v>
      </c>
      <c r="J20" t="s">
        <v>371</v>
      </c>
      <c r="K20" s="4">
        <v>10213.450000000001</v>
      </c>
      <c r="L20" s="4">
        <v>10213.450000000001</v>
      </c>
      <c r="M20" s="4">
        <v>0</v>
      </c>
      <c r="N20" s="4">
        <v>10213.450000000001</v>
      </c>
      <c r="O20" s="4">
        <v>0</v>
      </c>
    </row>
    <row r="21" spans="1:15">
      <c r="A21" s="8" t="s">
        <v>0</v>
      </c>
      <c r="B21" t="str">
        <f t="shared" si="0"/>
        <v>2</v>
      </c>
      <c r="C21" s="1" t="s">
        <v>246</v>
      </c>
      <c r="D21" t="str">
        <f t="shared" si="1"/>
        <v>02</v>
      </c>
      <c r="E21" s="1" t="s">
        <v>260</v>
      </c>
      <c r="F21" t="str">
        <f t="shared" si="2"/>
        <v>10</v>
      </c>
      <c r="G21" t="s">
        <v>297</v>
      </c>
      <c r="H21" t="str">
        <f t="shared" si="3"/>
        <v>60</v>
      </c>
      <c r="I21" t="s">
        <v>22</v>
      </c>
      <c r="J21" t="s">
        <v>372</v>
      </c>
      <c r="K21" s="4">
        <v>250523.37</v>
      </c>
      <c r="L21" s="4">
        <v>298300</v>
      </c>
      <c r="M21" s="4">
        <v>0</v>
      </c>
      <c r="N21" s="4">
        <v>113450</v>
      </c>
      <c r="O21" s="4">
        <v>184850</v>
      </c>
    </row>
    <row r="22" spans="1:15">
      <c r="A22" s="8" t="s">
        <v>0</v>
      </c>
      <c r="B22" t="str">
        <f t="shared" si="0"/>
        <v>2</v>
      </c>
      <c r="C22" s="1" t="s">
        <v>246</v>
      </c>
      <c r="D22" t="str">
        <f t="shared" si="1"/>
        <v>05</v>
      </c>
      <c r="E22" t="s">
        <v>261</v>
      </c>
      <c r="F22" t="str">
        <f t="shared" si="2"/>
        <v>03</v>
      </c>
      <c r="G22" t="s">
        <v>292</v>
      </c>
      <c r="H22" t="str">
        <f t="shared" si="3"/>
        <v>00</v>
      </c>
      <c r="I22" t="s">
        <v>23</v>
      </c>
      <c r="J22" t="s">
        <v>373</v>
      </c>
      <c r="K22" s="4">
        <v>2698.82</v>
      </c>
      <c r="L22" s="4">
        <v>741.52</v>
      </c>
      <c r="M22" s="4">
        <v>0</v>
      </c>
      <c r="N22" s="4">
        <v>741.52</v>
      </c>
      <c r="O22" s="4">
        <v>0</v>
      </c>
    </row>
    <row r="23" spans="1:15">
      <c r="A23" s="8" t="s">
        <v>0</v>
      </c>
      <c r="B23" t="str">
        <f t="shared" si="0"/>
        <v>2</v>
      </c>
      <c r="C23" s="1" t="s">
        <v>246</v>
      </c>
      <c r="D23" t="str">
        <f t="shared" si="1"/>
        <v>05</v>
      </c>
      <c r="E23" s="1" t="s">
        <v>261</v>
      </c>
      <c r="F23" t="str">
        <f t="shared" si="2"/>
        <v>14</v>
      </c>
      <c r="G23" t="s">
        <v>298</v>
      </c>
      <c r="H23" t="str">
        <f t="shared" si="3"/>
        <v>00</v>
      </c>
      <c r="I23" t="s">
        <v>24</v>
      </c>
      <c r="J23" t="s">
        <v>374</v>
      </c>
      <c r="K23" s="4">
        <v>14474.49</v>
      </c>
      <c r="L23" s="4">
        <v>11000</v>
      </c>
      <c r="M23" s="4">
        <v>14000</v>
      </c>
      <c r="N23" s="4">
        <v>0</v>
      </c>
      <c r="O23" s="4">
        <v>25000</v>
      </c>
    </row>
    <row r="24" spans="1:15">
      <c r="A24" s="8" t="s">
        <v>0</v>
      </c>
      <c r="B24" t="str">
        <f t="shared" si="0"/>
        <v>2</v>
      </c>
      <c r="C24" s="1" t="s">
        <v>246</v>
      </c>
      <c r="D24" t="str">
        <f t="shared" si="1"/>
        <v>05</v>
      </c>
      <c r="E24" s="1" t="s">
        <v>261</v>
      </c>
      <c r="F24" t="str">
        <f t="shared" si="2"/>
        <v>14</v>
      </c>
      <c r="G24" t="s">
        <v>298</v>
      </c>
      <c r="H24" t="str">
        <f t="shared" si="3"/>
        <v>20</v>
      </c>
      <c r="I24" t="s">
        <v>25</v>
      </c>
      <c r="J24" t="s">
        <v>375</v>
      </c>
      <c r="K24" s="4">
        <v>22834</v>
      </c>
      <c r="L24" s="4">
        <v>20000</v>
      </c>
      <c r="M24" s="4">
        <v>11000</v>
      </c>
      <c r="N24" s="4">
        <v>0</v>
      </c>
      <c r="O24" s="4">
        <v>31000</v>
      </c>
    </row>
    <row r="25" spans="1:15">
      <c r="A25" s="8" t="s">
        <v>0</v>
      </c>
      <c r="B25" t="str">
        <f t="shared" si="0"/>
        <v>2</v>
      </c>
      <c r="C25" s="1" t="s">
        <v>246</v>
      </c>
      <c r="D25" t="str">
        <f t="shared" si="1"/>
        <v>05</v>
      </c>
      <c r="E25" s="1" t="s">
        <v>261</v>
      </c>
      <c r="F25" t="str">
        <f t="shared" si="2"/>
        <v>14</v>
      </c>
      <c r="G25" t="s">
        <v>298</v>
      </c>
      <c r="H25" t="str">
        <f t="shared" si="3"/>
        <v>40</v>
      </c>
      <c r="I25" t="s">
        <v>26</v>
      </c>
      <c r="J25" t="s">
        <v>376</v>
      </c>
      <c r="K25" s="4">
        <v>64000</v>
      </c>
      <c r="L25" s="4">
        <v>64000</v>
      </c>
      <c r="M25" s="4">
        <v>0</v>
      </c>
      <c r="N25" s="4">
        <v>0</v>
      </c>
      <c r="O25" s="4">
        <v>64000</v>
      </c>
    </row>
    <row r="26" spans="1:15">
      <c r="A26" s="8" t="s">
        <v>0</v>
      </c>
      <c r="B26" t="str">
        <f t="shared" si="0"/>
        <v>3</v>
      </c>
      <c r="C26" t="s">
        <v>247</v>
      </c>
      <c r="D26" t="str">
        <f t="shared" si="1"/>
        <v>01</v>
      </c>
      <c r="E26" t="s">
        <v>262</v>
      </c>
      <c r="F26" t="str">
        <f t="shared" si="2"/>
        <v>03</v>
      </c>
      <c r="G26" t="s">
        <v>292</v>
      </c>
      <c r="H26" t="str">
        <f t="shared" si="3"/>
        <v>10</v>
      </c>
      <c r="I26" t="s">
        <v>27</v>
      </c>
      <c r="J26" t="s">
        <v>377</v>
      </c>
      <c r="K26" s="4">
        <v>1100</v>
      </c>
      <c r="L26" s="4">
        <v>1200</v>
      </c>
      <c r="M26" s="4">
        <v>300</v>
      </c>
      <c r="N26" s="4">
        <v>0</v>
      </c>
      <c r="O26" s="4">
        <v>1500</v>
      </c>
    </row>
    <row r="27" spans="1:15">
      <c r="A27" s="8" t="s">
        <v>0</v>
      </c>
      <c r="B27" t="str">
        <f t="shared" si="0"/>
        <v>3</v>
      </c>
      <c r="C27" s="1" t="s">
        <v>247</v>
      </c>
      <c r="D27" t="str">
        <f t="shared" si="1"/>
        <v>01</v>
      </c>
      <c r="E27" s="1" t="s">
        <v>262</v>
      </c>
      <c r="F27" t="str">
        <f t="shared" si="2"/>
        <v>04</v>
      </c>
      <c r="G27" t="s">
        <v>293</v>
      </c>
      <c r="H27" t="str">
        <f t="shared" si="3"/>
        <v>90</v>
      </c>
      <c r="I27" t="s">
        <v>28</v>
      </c>
      <c r="J27" t="s">
        <v>378</v>
      </c>
      <c r="K27" s="4">
        <v>49102</v>
      </c>
      <c r="L27" s="4">
        <v>28000</v>
      </c>
      <c r="M27" s="4">
        <v>4800</v>
      </c>
      <c r="N27" s="4">
        <v>0</v>
      </c>
      <c r="O27" s="4">
        <v>32800</v>
      </c>
    </row>
    <row r="28" spans="1:15">
      <c r="A28" s="8" t="s">
        <v>0</v>
      </c>
      <c r="B28" t="str">
        <f t="shared" si="0"/>
        <v>3</v>
      </c>
      <c r="C28" s="1" t="s">
        <v>247</v>
      </c>
      <c r="D28" t="str">
        <f t="shared" si="1"/>
        <v>01</v>
      </c>
      <c r="E28" s="1" t="s">
        <v>262</v>
      </c>
      <c r="F28" t="str">
        <f t="shared" si="2"/>
        <v>05</v>
      </c>
      <c r="G28" t="s">
        <v>294</v>
      </c>
      <c r="H28" t="str">
        <f t="shared" si="3"/>
        <v>20</v>
      </c>
      <c r="I28" t="s">
        <v>29</v>
      </c>
      <c r="J28" t="s">
        <v>379</v>
      </c>
      <c r="K28" s="4">
        <v>4314.46</v>
      </c>
      <c r="L28" s="4">
        <v>129.30000000000001</v>
      </c>
      <c r="M28" s="4">
        <v>1370.7</v>
      </c>
      <c r="N28" s="4">
        <v>0</v>
      </c>
      <c r="O28" s="4">
        <v>1500</v>
      </c>
    </row>
    <row r="29" spans="1:15">
      <c r="A29" s="8" t="s">
        <v>0</v>
      </c>
      <c r="B29" t="str">
        <f t="shared" si="0"/>
        <v>3</v>
      </c>
      <c r="C29" s="1" t="s">
        <v>247</v>
      </c>
      <c r="D29" t="str">
        <f t="shared" si="1"/>
        <v>01</v>
      </c>
      <c r="E29" s="1" t="s">
        <v>262</v>
      </c>
      <c r="F29" t="str">
        <f t="shared" si="2"/>
        <v>15</v>
      </c>
      <c r="G29" t="s">
        <v>299</v>
      </c>
      <c r="H29" t="str">
        <f t="shared" si="3"/>
        <v>00</v>
      </c>
      <c r="I29" t="s">
        <v>30</v>
      </c>
      <c r="J29" t="s">
        <v>380</v>
      </c>
      <c r="K29" s="4">
        <v>8128.55</v>
      </c>
      <c r="L29" s="4">
        <v>23005.31</v>
      </c>
      <c r="M29" s="4">
        <v>13294.69</v>
      </c>
      <c r="N29" s="4">
        <v>0</v>
      </c>
      <c r="O29" s="4">
        <v>36300</v>
      </c>
    </row>
    <row r="30" spans="1:15">
      <c r="A30" s="8" t="s">
        <v>0</v>
      </c>
      <c r="B30" t="str">
        <f t="shared" si="0"/>
        <v>3</v>
      </c>
      <c r="C30" s="1" t="s">
        <v>247</v>
      </c>
      <c r="D30" t="str">
        <f t="shared" si="1"/>
        <v>01</v>
      </c>
      <c r="E30" s="1" t="s">
        <v>262</v>
      </c>
      <c r="F30" t="str">
        <f t="shared" si="2"/>
        <v>15</v>
      </c>
      <c r="G30" t="s">
        <v>299</v>
      </c>
      <c r="H30" t="str">
        <f t="shared" si="3"/>
        <v>20</v>
      </c>
      <c r="I30" t="s">
        <v>31</v>
      </c>
      <c r="J30" t="s">
        <v>381</v>
      </c>
      <c r="K30" s="4">
        <v>27873.39</v>
      </c>
      <c r="L30" s="4">
        <v>23365.5</v>
      </c>
      <c r="M30" s="4">
        <v>134.5</v>
      </c>
      <c r="N30" s="4">
        <v>0</v>
      </c>
      <c r="O30" s="4">
        <v>23500</v>
      </c>
    </row>
    <row r="31" spans="1:15">
      <c r="A31" s="8" t="s">
        <v>0</v>
      </c>
      <c r="B31" t="str">
        <f t="shared" si="0"/>
        <v>3</v>
      </c>
      <c r="C31" s="1" t="s">
        <v>247</v>
      </c>
      <c r="D31" t="str">
        <f t="shared" si="1"/>
        <v>01</v>
      </c>
      <c r="E31" s="1" t="s">
        <v>262</v>
      </c>
      <c r="F31" t="str">
        <f t="shared" si="2"/>
        <v>15</v>
      </c>
      <c r="G31" t="s">
        <v>299</v>
      </c>
      <c r="H31" t="str">
        <f t="shared" si="3"/>
        <v>40</v>
      </c>
      <c r="I31" t="s">
        <v>32</v>
      </c>
      <c r="J31" t="s">
        <v>382</v>
      </c>
      <c r="K31" s="4">
        <v>9426.94</v>
      </c>
      <c r="L31" s="4">
        <v>11890.75</v>
      </c>
      <c r="M31" s="4">
        <v>5159.25</v>
      </c>
      <c r="N31" s="4">
        <v>0</v>
      </c>
      <c r="O31" s="4">
        <v>17050</v>
      </c>
    </row>
    <row r="32" spans="1:15">
      <c r="A32" s="8" t="s">
        <v>0</v>
      </c>
      <c r="B32" t="str">
        <f t="shared" si="0"/>
        <v>3</v>
      </c>
      <c r="C32" s="1" t="s">
        <v>247</v>
      </c>
      <c r="D32" t="str">
        <f t="shared" si="1"/>
        <v>01</v>
      </c>
      <c r="E32" s="1" t="s">
        <v>262</v>
      </c>
      <c r="F32" t="str">
        <f t="shared" si="2"/>
        <v>16</v>
      </c>
      <c r="G32" t="s">
        <v>300</v>
      </c>
      <c r="H32" t="str">
        <f t="shared" si="3"/>
        <v>00</v>
      </c>
      <c r="I32" t="s">
        <v>33</v>
      </c>
      <c r="J32" t="s">
        <v>383</v>
      </c>
      <c r="K32" s="4">
        <v>42353.4</v>
      </c>
      <c r="L32" s="4">
        <v>36180</v>
      </c>
      <c r="M32" s="4">
        <v>0</v>
      </c>
      <c r="N32" s="4">
        <v>7180</v>
      </c>
      <c r="O32" s="4">
        <v>29000</v>
      </c>
    </row>
    <row r="33" spans="1:15">
      <c r="A33" s="8" t="s">
        <v>0</v>
      </c>
      <c r="B33" t="str">
        <f t="shared" si="0"/>
        <v>3</v>
      </c>
      <c r="C33" s="1" t="s">
        <v>247</v>
      </c>
      <c r="D33" t="str">
        <f t="shared" si="1"/>
        <v>01</v>
      </c>
      <c r="E33" s="1" t="s">
        <v>262</v>
      </c>
      <c r="F33" t="str">
        <f t="shared" si="2"/>
        <v>16</v>
      </c>
      <c r="G33" t="s">
        <v>300</v>
      </c>
      <c r="H33" t="str">
        <f t="shared" si="3"/>
        <v>20</v>
      </c>
      <c r="I33" t="s">
        <v>34</v>
      </c>
      <c r="J33" t="s">
        <v>384</v>
      </c>
      <c r="K33" s="4">
        <v>432000</v>
      </c>
      <c r="L33" s="4">
        <v>487500</v>
      </c>
      <c r="M33" s="4">
        <v>0</v>
      </c>
      <c r="N33" s="4">
        <v>7500</v>
      </c>
      <c r="O33" s="4">
        <v>480000</v>
      </c>
    </row>
    <row r="34" spans="1:15">
      <c r="A34" s="8" t="s">
        <v>0</v>
      </c>
      <c r="B34" t="str">
        <f t="shared" si="0"/>
        <v>3</v>
      </c>
      <c r="C34" s="1" t="s">
        <v>247</v>
      </c>
      <c r="D34" t="str">
        <f t="shared" si="1"/>
        <v>01</v>
      </c>
      <c r="E34" s="1" t="s">
        <v>262</v>
      </c>
      <c r="F34" t="str">
        <f t="shared" si="2"/>
        <v>17</v>
      </c>
      <c r="G34" t="s">
        <v>301</v>
      </c>
      <c r="H34" t="str">
        <f t="shared" si="3"/>
        <v>00</v>
      </c>
      <c r="I34" t="s">
        <v>35</v>
      </c>
      <c r="J34" t="s">
        <v>385</v>
      </c>
      <c r="K34" s="4">
        <v>585711.5</v>
      </c>
      <c r="L34" s="4">
        <v>674326</v>
      </c>
      <c r="M34" s="4">
        <v>5674</v>
      </c>
      <c r="N34" s="4">
        <v>0</v>
      </c>
      <c r="O34" s="4">
        <v>680000</v>
      </c>
    </row>
    <row r="35" spans="1:15">
      <c r="A35" s="8" t="s">
        <v>0</v>
      </c>
      <c r="B35" t="str">
        <f t="shared" si="0"/>
        <v>3</v>
      </c>
      <c r="C35" s="1" t="s">
        <v>247</v>
      </c>
      <c r="D35" t="str">
        <f t="shared" si="1"/>
        <v>01</v>
      </c>
      <c r="E35" s="1" t="s">
        <v>262</v>
      </c>
      <c r="F35" t="str">
        <f t="shared" si="2"/>
        <v>17</v>
      </c>
      <c r="G35" t="s">
        <v>301</v>
      </c>
      <c r="H35" t="str">
        <f t="shared" si="3"/>
        <v>20</v>
      </c>
      <c r="I35" t="s">
        <v>36</v>
      </c>
      <c r="J35" t="s">
        <v>386</v>
      </c>
      <c r="K35" s="4">
        <v>43384.94</v>
      </c>
      <c r="L35" s="4">
        <v>7054</v>
      </c>
      <c r="M35" s="4">
        <v>3096</v>
      </c>
      <c r="N35" s="4">
        <v>0</v>
      </c>
      <c r="O35" s="4">
        <v>10150</v>
      </c>
    </row>
    <row r="36" spans="1:15">
      <c r="A36" s="8" t="s">
        <v>0</v>
      </c>
      <c r="B36" t="str">
        <f t="shared" si="0"/>
        <v>3</v>
      </c>
      <c r="C36" s="1" t="s">
        <v>247</v>
      </c>
      <c r="D36" t="str">
        <f t="shared" si="1"/>
        <v>01</v>
      </c>
      <c r="E36" s="1" t="s">
        <v>262</v>
      </c>
      <c r="F36" t="str">
        <f t="shared" si="2"/>
        <v>17</v>
      </c>
      <c r="G36" t="s">
        <v>301</v>
      </c>
      <c r="H36" t="str">
        <f t="shared" si="3"/>
        <v>80</v>
      </c>
      <c r="I36" t="s">
        <v>37</v>
      </c>
      <c r="J36" t="s">
        <v>387</v>
      </c>
      <c r="K36" s="4">
        <v>27138.240000000002</v>
      </c>
      <c r="L36" s="4">
        <v>40538.18</v>
      </c>
      <c r="M36" s="4">
        <v>461.82</v>
      </c>
      <c r="N36" s="4">
        <v>0</v>
      </c>
      <c r="O36" s="4">
        <v>41000</v>
      </c>
    </row>
    <row r="37" spans="1:15">
      <c r="A37" s="8" t="s">
        <v>0</v>
      </c>
      <c r="B37" t="str">
        <f t="shared" si="0"/>
        <v>3</v>
      </c>
      <c r="C37" s="1" t="s">
        <v>247</v>
      </c>
      <c r="D37" t="str">
        <f t="shared" si="1"/>
        <v>01</v>
      </c>
      <c r="E37" s="1" t="s">
        <v>262</v>
      </c>
      <c r="F37" t="str">
        <f t="shared" si="2"/>
        <v>19</v>
      </c>
      <c r="G37" t="s">
        <v>302</v>
      </c>
      <c r="H37" t="str">
        <f t="shared" si="3"/>
        <v>00</v>
      </c>
      <c r="I37" t="s">
        <v>38</v>
      </c>
      <c r="J37" t="s">
        <v>388</v>
      </c>
      <c r="K37" s="4">
        <v>156942.06</v>
      </c>
      <c r="L37" s="4">
        <v>196736.04</v>
      </c>
      <c r="M37" s="4">
        <v>10805.96</v>
      </c>
      <c r="N37" s="4">
        <v>0</v>
      </c>
      <c r="O37" s="4">
        <v>207542</v>
      </c>
    </row>
    <row r="38" spans="1:15">
      <c r="A38" s="8" t="s">
        <v>0</v>
      </c>
      <c r="B38" t="str">
        <f t="shared" si="0"/>
        <v>3</v>
      </c>
      <c r="C38" s="1" t="s">
        <v>247</v>
      </c>
      <c r="D38" t="str">
        <f t="shared" si="1"/>
        <v>01</v>
      </c>
      <c r="E38" s="1" t="s">
        <v>262</v>
      </c>
      <c r="F38" t="str">
        <f t="shared" si="2"/>
        <v>19</v>
      </c>
      <c r="G38" t="s">
        <v>302</v>
      </c>
      <c r="H38" t="str">
        <f t="shared" si="3"/>
        <v>40</v>
      </c>
      <c r="I38" t="s">
        <v>39</v>
      </c>
      <c r="J38" t="s">
        <v>389</v>
      </c>
      <c r="K38" s="4">
        <v>255897.95</v>
      </c>
      <c r="L38" s="4">
        <v>265548</v>
      </c>
      <c r="M38" s="4">
        <v>11552</v>
      </c>
      <c r="N38" s="4">
        <v>0</v>
      </c>
      <c r="O38" s="4">
        <v>277100</v>
      </c>
    </row>
    <row r="39" spans="1:15">
      <c r="A39" s="8" t="s">
        <v>0</v>
      </c>
      <c r="B39" t="str">
        <f t="shared" si="0"/>
        <v>3</v>
      </c>
      <c r="C39" s="1" t="s">
        <v>247</v>
      </c>
      <c r="D39" t="str">
        <f t="shared" si="1"/>
        <v>01</v>
      </c>
      <c r="E39" s="1" t="s">
        <v>262</v>
      </c>
      <c r="F39" t="str">
        <f t="shared" si="2"/>
        <v>20</v>
      </c>
      <c r="G39" t="s">
        <v>303</v>
      </c>
      <c r="H39" t="str">
        <f t="shared" si="3"/>
        <v>00</v>
      </c>
      <c r="I39" t="s">
        <v>40</v>
      </c>
      <c r="J39" t="s">
        <v>390</v>
      </c>
      <c r="K39" s="4">
        <v>38673.360000000001</v>
      </c>
      <c r="L39" s="4">
        <v>51100</v>
      </c>
      <c r="M39" s="4">
        <v>15500</v>
      </c>
      <c r="N39" s="4">
        <v>0</v>
      </c>
      <c r="O39" s="4">
        <v>66600</v>
      </c>
    </row>
    <row r="40" spans="1:15">
      <c r="A40" s="8" t="s">
        <v>0</v>
      </c>
      <c r="B40" t="str">
        <f t="shared" si="0"/>
        <v>3</v>
      </c>
      <c r="C40" s="1" t="s">
        <v>247</v>
      </c>
      <c r="D40" t="str">
        <f t="shared" si="1"/>
        <v>01</v>
      </c>
      <c r="E40" s="1" t="s">
        <v>262</v>
      </c>
      <c r="F40" t="str">
        <f t="shared" si="2"/>
        <v>20</v>
      </c>
      <c r="G40" t="s">
        <v>303</v>
      </c>
      <c r="H40" t="str">
        <f t="shared" si="3"/>
        <v>20</v>
      </c>
      <c r="I40" t="s">
        <v>41</v>
      </c>
      <c r="J40" t="s">
        <v>391</v>
      </c>
      <c r="K40" s="4">
        <v>293229.73</v>
      </c>
      <c r="L40" s="4">
        <v>404700</v>
      </c>
      <c r="M40" s="4">
        <v>0</v>
      </c>
      <c r="N40" s="4">
        <v>358700</v>
      </c>
      <c r="O40" s="4">
        <v>46000</v>
      </c>
    </row>
    <row r="41" spans="1:15">
      <c r="A41" s="8" t="s">
        <v>0</v>
      </c>
      <c r="B41" t="str">
        <f t="shared" si="0"/>
        <v>3</v>
      </c>
      <c r="C41" s="1" t="s">
        <v>247</v>
      </c>
      <c r="D41" t="str">
        <f t="shared" si="1"/>
        <v>02</v>
      </c>
      <c r="E41" t="s">
        <v>263</v>
      </c>
      <c r="F41" t="str">
        <f t="shared" si="2"/>
        <v>23</v>
      </c>
      <c r="G41" t="s">
        <v>304</v>
      </c>
      <c r="H41" t="str">
        <f t="shared" si="3"/>
        <v>00</v>
      </c>
      <c r="I41" t="s">
        <v>42</v>
      </c>
      <c r="J41" t="s">
        <v>392</v>
      </c>
      <c r="K41" s="4">
        <v>475384.51</v>
      </c>
      <c r="L41" s="4">
        <v>456735.4</v>
      </c>
      <c r="M41" s="4">
        <v>384964.6</v>
      </c>
      <c r="N41" s="4">
        <v>0</v>
      </c>
      <c r="O41" s="4">
        <v>841700</v>
      </c>
    </row>
    <row r="42" spans="1:15">
      <c r="A42" s="8" t="s">
        <v>0</v>
      </c>
      <c r="B42" t="str">
        <f t="shared" si="0"/>
        <v>3</v>
      </c>
      <c r="C42" s="1" t="s">
        <v>247</v>
      </c>
      <c r="D42" t="str">
        <f t="shared" si="1"/>
        <v>03</v>
      </c>
      <c r="E42" t="s">
        <v>264</v>
      </c>
      <c r="F42" t="str">
        <f t="shared" si="2"/>
        <v>24</v>
      </c>
      <c r="G42" t="s">
        <v>305</v>
      </c>
      <c r="H42" t="str">
        <f t="shared" si="3"/>
        <v>00</v>
      </c>
      <c r="I42" t="s">
        <v>43</v>
      </c>
      <c r="J42" t="s">
        <v>393</v>
      </c>
      <c r="K42" s="4">
        <v>2000</v>
      </c>
      <c r="L42" s="4">
        <v>3000</v>
      </c>
      <c r="M42" s="4">
        <v>0</v>
      </c>
      <c r="N42" s="4">
        <v>0</v>
      </c>
      <c r="O42" s="4">
        <v>3000</v>
      </c>
    </row>
    <row r="43" spans="1:15">
      <c r="A43" s="8" t="s">
        <v>0</v>
      </c>
      <c r="B43" t="str">
        <f t="shared" si="0"/>
        <v>3</v>
      </c>
      <c r="C43" s="1" t="s">
        <v>247</v>
      </c>
      <c r="D43" t="str">
        <f t="shared" si="1"/>
        <v>03</v>
      </c>
      <c r="E43" s="1" t="s">
        <v>264</v>
      </c>
      <c r="F43" t="str">
        <f t="shared" si="2"/>
        <v>24</v>
      </c>
      <c r="G43" t="s">
        <v>305</v>
      </c>
      <c r="H43" t="str">
        <f t="shared" si="3"/>
        <v>40</v>
      </c>
      <c r="I43" t="s">
        <v>44</v>
      </c>
      <c r="J43" t="s">
        <v>394</v>
      </c>
      <c r="K43" s="4">
        <v>21219.33</v>
      </c>
      <c r="L43" s="4">
        <v>11000</v>
      </c>
      <c r="M43" s="4">
        <v>0</v>
      </c>
      <c r="N43" s="4">
        <v>2000</v>
      </c>
      <c r="O43" s="4">
        <v>9000</v>
      </c>
    </row>
    <row r="44" spans="1:15">
      <c r="A44" s="8" t="s">
        <v>0</v>
      </c>
      <c r="B44" t="str">
        <f t="shared" si="0"/>
        <v>3</v>
      </c>
      <c r="C44" s="1" t="s">
        <v>247</v>
      </c>
      <c r="D44" t="str">
        <f t="shared" si="1"/>
        <v>05</v>
      </c>
      <c r="E44" t="s">
        <v>265</v>
      </c>
      <c r="F44" t="str">
        <f t="shared" si="2"/>
        <v>26</v>
      </c>
      <c r="G44" t="s">
        <v>306</v>
      </c>
      <c r="H44" t="str">
        <f t="shared" si="3"/>
        <v>00</v>
      </c>
      <c r="I44" t="s">
        <v>45</v>
      </c>
      <c r="J44" t="s">
        <v>395</v>
      </c>
      <c r="K44" s="4">
        <v>297025.89</v>
      </c>
      <c r="L44" s="4">
        <v>419354.9</v>
      </c>
      <c r="M44" s="4">
        <v>0</v>
      </c>
      <c r="N44" s="4">
        <v>170204.9</v>
      </c>
      <c r="O44" s="4">
        <v>249150</v>
      </c>
    </row>
    <row r="45" spans="1:15">
      <c r="A45" s="8" t="s">
        <v>0</v>
      </c>
      <c r="B45" t="str">
        <f t="shared" si="0"/>
        <v>4</v>
      </c>
      <c r="C45" t="s">
        <v>248</v>
      </c>
      <c r="D45" t="str">
        <f t="shared" si="1"/>
        <v>01</v>
      </c>
      <c r="E45" t="s">
        <v>266</v>
      </c>
      <c r="F45" t="str">
        <f t="shared" si="2"/>
        <v>07</v>
      </c>
      <c r="G45" t="s">
        <v>307</v>
      </c>
      <c r="H45" t="str">
        <f t="shared" si="3"/>
        <v>00</v>
      </c>
      <c r="I45" t="s">
        <v>46</v>
      </c>
      <c r="J45" t="s">
        <v>396</v>
      </c>
      <c r="K45" s="4">
        <v>0</v>
      </c>
      <c r="L45" s="4">
        <v>30344</v>
      </c>
      <c r="M45" s="4">
        <v>0</v>
      </c>
      <c r="N45" s="4">
        <v>30344</v>
      </c>
      <c r="O45" s="4">
        <v>0</v>
      </c>
    </row>
    <row r="46" spans="1:15">
      <c r="A46" s="8" t="s">
        <v>0</v>
      </c>
      <c r="B46" t="str">
        <f t="shared" si="0"/>
        <v>4</v>
      </c>
      <c r="C46" s="1" t="s">
        <v>248</v>
      </c>
      <c r="D46" t="str">
        <f t="shared" si="1"/>
        <v>01</v>
      </c>
      <c r="E46" s="1" t="s">
        <v>266</v>
      </c>
      <c r="F46" t="str">
        <f t="shared" si="2"/>
        <v>27</v>
      </c>
      <c r="G46" t="s">
        <v>308</v>
      </c>
      <c r="H46" t="str">
        <f t="shared" si="3"/>
        <v>20</v>
      </c>
      <c r="I46" t="s">
        <v>47</v>
      </c>
      <c r="J46" t="s">
        <v>397</v>
      </c>
      <c r="K46" s="4">
        <v>0</v>
      </c>
      <c r="L46" s="4">
        <v>658000</v>
      </c>
      <c r="M46" s="4">
        <v>0</v>
      </c>
      <c r="N46" s="4">
        <v>26000</v>
      </c>
      <c r="O46" s="4">
        <v>632000</v>
      </c>
    </row>
    <row r="47" spans="1:15">
      <c r="A47" s="8" t="s">
        <v>0</v>
      </c>
      <c r="B47" t="str">
        <f t="shared" si="0"/>
        <v>4</v>
      </c>
      <c r="C47" s="1" t="s">
        <v>248</v>
      </c>
      <c r="D47" t="str">
        <f t="shared" si="1"/>
        <v>02</v>
      </c>
      <c r="E47" t="s">
        <v>267</v>
      </c>
      <c r="F47" t="str">
        <f t="shared" si="2"/>
        <v>07</v>
      </c>
      <c r="G47" t="s">
        <v>307</v>
      </c>
      <c r="H47" t="str">
        <f t="shared" si="3"/>
        <v>40</v>
      </c>
      <c r="I47" t="s">
        <v>48</v>
      </c>
      <c r="J47" t="s">
        <v>398</v>
      </c>
      <c r="K47" s="4">
        <v>0</v>
      </c>
      <c r="L47" s="4">
        <v>570000</v>
      </c>
      <c r="M47" s="4">
        <v>177504</v>
      </c>
      <c r="N47" s="4">
        <v>0</v>
      </c>
      <c r="O47" s="4">
        <v>747504</v>
      </c>
    </row>
    <row r="48" spans="1:15">
      <c r="A48" s="8" t="s">
        <v>0</v>
      </c>
      <c r="B48" t="str">
        <f t="shared" si="0"/>
        <v>4</v>
      </c>
      <c r="C48" s="1" t="s">
        <v>248</v>
      </c>
      <c r="D48" t="str">
        <f t="shared" si="1"/>
        <v>02</v>
      </c>
      <c r="E48" s="1" t="s">
        <v>267</v>
      </c>
      <c r="F48" t="str">
        <f t="shared" si="2"/>
        <v>28</v>
      </c>
      <c r="G48" t="s">
        <v>309</v>
      </c>
      <c r="H48" t="str">
        <f t="shared" si="3"/>
        <v>00</v>
      </c>
      <c r="I48" t="s">
        <v>49</v>
      </c>
      <c r="J48" t="s">
        <v>399</v>
      </c>
      <c r="K48" s="4">
        <v>1905.33</v>
      </c>
      <c r="L48" s="4">
        <v>1905.33</v>
      </c>
      <c r="M48" s="4">
        <v>0.67</v>
      </c>
      <c r="N48" s="4">
        <v>0</v>
      </c>
      <c r="O48" s="4">
        <v>1906</v>
      </c>
    </row>
    <row r="49" spans="1:15">
      <c r="A49" s="8" t="s">
        <v>0</v>
      </c>
      <c r="B49" t="str">
        <f t="shared" si="0"/>
        <v>4</v>
      </c>
      <c r="C49" s="1" t="s">
        <v>248</v>
      </c>
      <c r="D49" t="str">
        <f t="shared" si="1"/>
        <v>03</v>
      </c>
      <c r="E49" t="s">
        <v>268</v>
      </c>
      <c r="F49" t="str">
        <f t="shared" si="2"/>
        <v>29</v>
      </c>
      <c r="G49" t="s">
        <v>310</v>
      </c>
      <c r="H49" t="str">
        <f t="shared" si="3"/>
        <v>20</v>
      </c>
      <c r="I49" t="s">
        <v>50</v>
      </c>
      <c r="J49" t="s">
        <v>400</v>
      </c>
      <c r="K49" s="4">
        <v>0</v>
      </c>
      <c r="L49" s="4">
        <v>72000</v>
      </c>
      <c r="M49" s="4">
        <v>83781</v>
      </c>
      <c r="N49" s="4">
        <v>0</v>
      </c>
      <c r="O49" s="4">
        <v>155781</v>
      </c>
    </row>
    <row r="50" spans="1:15">
      <c r="A50" s="8" t="s">
        <v>0</v>
      </c>
      <c r="B50" t="str">
        <f t="shared" si="0"/>
        <v>4</v>
      </c>
      <c r="C50" s="1" t="s">
        <v>248</v>
      </c>
      <c r="D50" t="str">
        <f t="shared" si="1"/>
        <v>05</v>
      </c>
      <c r="E50" t="s">
        <v>269</v>
      </c>
      <c r="F50" t="str">
        <f t="shared" si="2"/>
        <v>31</v>
      </c>
      <c r="G50" t="s">
        <v>311</v>
      </c>
      <c r="H50" t="str">
        <f t="shared" si="3"/>
        <v>00</v>
      </c>
      <c r="I50" t="s">
        <v>51</v>
      </c>
      <c r="J50" t="s">
        <v>401</v>
      </c>
      <c r="K50" s="4">
        <v>504456.92</v>
      </c>
      <c r="L50" s="4">
        <v>305000</v>
      </c>
      <c r="M50" s="4">
        <v>395000</v>
      </c>
      <c r="N50" s="4">
        <v>0</v>
      </c>
      <c r="O50" s="4">
        <v>700000</v>
      </c>
    </row>
    <row r="51" spans="1:15">
      <c r="A51" s="8" t="s">
        <v>0</v>
      </c>
      <c r="B51" t="str">
        <f t="shared" si="0"/>
        <v>4</v>
      </c>
      <c r="C51" s="1" t="s">
        <v>248</v>
      </c>
      <c r="D51" t="str">
        <f t="shared" si="1"/>
        <v>05</v>
      </c>
      <c r="E51" s="1" t="s">
        <v>269</v>
      </c>
      <c r="F51" t="str">
        <f t="shared" si="2"/>
        <v>31</v>
      </c>
      <c r="G51" t="s">
        <v>311</v>
      </c>
      <c r="H51" t="str">
        <f t="shared" si="3"/>
        <v>20</v>
      </c>
      <c r="I51" t="s">
        <v>52</v>
      </c>
      <c r="J51" t="s">
        <v>402</v>
      </c>
      <c r="K51" s="4">
        <v>800000</v>
      </c>
      <c r="L51" s="4">
        <v>0</v>
      </c>
      <c r="M51" s="4">
        <v>50576</v>
      </c>
      <c r="N51" s="4">
        <v>0</v>
      </c>
      <c r="O51" s="4">
        <v>50576</v>
      </c>
    </row>
    <row r="52" spans="1:15">
      <c r="A52" s="8" t="s">
        <v>0</v>
      </c>
      <c r="B52" t="str">
        <f t="shared" si="0"/>
        <v>5</v>
      </c>
      <c r="C52" t="s">
        <v>249</v>
      </c>
      <c r="D52" t="str">
        <f t="shared" si="1"/>
        <v>01</v>
      </c>
      <c r="E52" t="s">
        <v>270</v>
      </c>
      <c r="F52" t="str">
        <f t="shared" si="2"/>
        <v>33</v>
      </c>
      <c r="G52" t="s">
        <v>312</v>
      </c>
      <c r="H52" t="str">
        <f t="shared" si="3"/>
        <v>00</v>
      </c>
      <c r="I52" t="s">
        <v>53</v>
      </c>
      <c r="J52" t="s">
        <v>403</v>
      </c>
      <c r="K52" s="4">
        <v>70379.83</v>
      </c>
      <c r="L52" s="4">
        <v>100000</v>
      </c>
      <c r="M52" s="4">
        <v>0</v>
      </c>
      <c r="N52" s="4">
        <v>0</v>
      </c>
      <c r="O52" s="4">
        <v>100000</v>
      </c>
    </row>
    <row r="53" spans="1:15">
      <c r="A53" s="8" t="s">
        <v>0</v>
      </c>
      <c r="B53" t="str">
        <f t="shared" si="0"/>
        <v>6</v>
      </c>
      <c r="C53" t="s">
        <v>250</v>
      </c>
      <c r="D53" t="str">
        <f t="shared" si="1"/>
        <v>01</v>
      </c>
      <c r="E53" s="1" t="s">
        <v>270</v>
      </c>
      <c r="F53" t="str">
        <f t="shared" si="2"/>
        <v>00</v>
      </c>
      <c r="G53" t="s">
        <v>289</v>
      </c>
      <c r="H53" t="str">
        <f t="shared" si="3"/>
        <v>00</v>
      </c>
      <c r="I53" t="s">
        <v>54</v>
      </c>
      <c r="J53" t="s">
        <v>404</v>
      </c>
      <c r="K53" s="4">
        <v>255571.85</v>
      </c>
      <c r="L53" s="4">
        <v>300000</v>
      </c>
      <c r="M53" s="4">
        <v>0</v>
      </c>
      <c r="N53" s="4">
        <v>0</v>
      </c>
      <c r="O53" s="4">
        <v>300000</v>
      </c>
    </row>
    <row r="54" spans="1:15">
      <c r="A54" s="8" t="s">
        <v>0</v>
      </c>
      <c r="B54" t="str">
        <f t="shared" si="0"/>
        <v>6</v>
      </c>
      <c r="C54" s="1" t="s">
        <v>250</v>
      </c>
      <c r="D54" t="str">
        <f t="shared" si="1"/>
        <v>02</v>
      </c>
      <c r="E54" s="1" t="s">
        <v>271</v>
      </c>
      <c r="F54" t="str">
        <f t="shared" si="2"/>
        <v>00</v>
      </c>
      <c r="G54" t="s">
        <v>289</v>
      </c>
      <c r="H54" t="str">
        <f t="shared" si="3"/>
        <v>00</v>
      </c>
      <c r="I54" t="s">
        <v>55</v>
      </c>
      <c r="J54" t="s">
        <v>405</v>
      </c>
      <c r="K54" s="4">
        <v>542424.18000000005</v>
      </c>
      <c r="L54" s="4">
        <v>660000</v>
      </c>
      <c r="M54" s="4">
        <v>0</v>
      </c>
      <c r="N54" s="4">
        <v>0</v>
      </c>
      <c r="O54" s="4">
        <v>660000</v>
      </c>
    </row>
    <row r="55" spans="1:15">
      <c r="A55" s="8" t="s">
        <v>0</v>
      </c>
      <c r="B55" t="str">
        <f t="shared" si="0"/>
        <v>6</v>
      </c>
      <c r="C55" s="1" t="s">
        <v>250</v>
      </c>
      <c r="D55" t="str">
        <f t="shared" si="1"/>
        <v>04</v>
      </c>
      <c r="E55" s="1" t="s">
        <v>272</v>
      </c>
      <c r="F55" t="str">
        <f t="shared" si="2"/>
        <v>00</v>
      </c>
      <c r="G55" t="s">
        <v>289</v>
      </c>
      <c r="H55" t="str">
        <f t="shared" si="3"/>
        <v>00</v>
      </c>
      <c r="I55" t="s">
        <v>56</v>
      </c>
      <c r="J55" t="s">
        <v>406</v>
      </c>
      <c r="K55" s="4">
        <v>5542.56</v>
      </c>
      <c r="L55" s="4">
        <v>11400</v>
      </c>
      <c r="M55" s="4">
        <v>0</v>
      </c>
      <c r="N55" s="4">
        <v>4400</v>
      </c>
      <c r="O55" s="4">
        <v>7000</v>
      </c>
    </row>
    <row r="56" spans="1:15">
      <c r="A56" s="8" t="s">
        <v>0</v>
      </c>
      <c r="B56" t="str">
        <f t="shared" si="0"/>
        <v>6</v>
      </c>
      <c r="C56" s="1" t="s">
        <v>250</v>
      </c>
      <c r="D56" t="str">
        <f t="shared" si="1"/>
        <v>05</v>
      </c>
      <c r="E56" s="1" t="s">
        <v>273</v>
      </c>
      <c r="F56" t="str">
        <f t="shared" si="2"/>
        <v>00</v>
      </c>
      <c r="G56" t="s">
        <v>289</v>
      </c>
      <c r="H56" t="str">
        <f t="shared" si="3"/>
        <v>00</v>
      </c>
      <c r="I56" t="s">
        <v>57</v>
      </c>
      <c r="J56" t="s">
        <v>407</v>
      </c>
      <c r="K56" s="4">
        <v>187302.14</v>
      </c>
      <c r="L56" s="4">
        <v>242750</v>
      </c>
      <c r="M56" s="4">
        <v>5300</v>
      </c>
      <c r="N56" s="4">
        <v>0</v>
      </c>
      <c r="O56" s="4">
        <v>248050</v>
      </c>
    </row>
    <row r="57" spans="1:15">
      <c r="A57" s="8" t="s">
        <v>0</v>
      </c>
      <c r="B57" t="str">
        <f t="shared" si="0"/>
        <v>6</v>
      </c>
      <c r="C57" s="1" t="s">
        <v>250</v>
      </c>
      <c r="D57" t="str">
        <f t="shared" si="1"/>
        <v>06</v>
      </c>
      <c r="E57" s="1" t="s">
        <v>274</v>
      </c>
      <c r="F57" t="str">
        <f t="shared" si="2"/>
        <v>00</v>
      </c>
      <c r="G57" t="s">
        <v>289</v>
      </c>
      <c r="H57" t="str">
        <f t="shared" si="3"/>
        <v>00</v>
      </c>
      <c r="I57" t="s">
        <v>58</v>
      </c>
      <c r="J57" t="s">
        <v>408</v>
      </c>
      <c r="K57" s="4">
        <v>10000</v>
      </c>
      <c r="L57" s="4">
        <v>20000</v>
      </c>
      <c r="M57" s="4">
        <v>0</v>
      </c>
      <c r="N57" s="4">
        <v>0</v>
      </c>
      <c r="O57" s="4">
        <v>20000</v>
      </c>
    </row>
    <row r="58" spans="1:15">
      <c r="A58" s="8" t="s">
        <v>0</v>
      </c>
      <c r="B58" t="str">
        <f t="shared" si="0"/>
        <v>6</v>
      </c>
      <c r="C58" s="1" t="s">
        <v>250</v>
      </c>
      <c r="D58" t="str">
        <f t="shared" si="1"/>
        <v>07</v>
      </c>
      <c r="E58" s="1" t="s">
        <v>275</v>
      </c>
      <c r="F58" t="str">
        <f t="shared" si="2"/>
        <v>00</v>
      </c>
      <c r="G58" t="s">
        <v>289</v>
      </c>
      <c r="H58" t="str">
        <f t="shared" si="3"/>
        <v>00</v>
      </c>
      <c r="I58" t="s">
        <v>59</v>
      </c>
      <c r="J58" t="s">
        <v>409</v>
      </c>
      <c r="K58" s="4">
        <v>2787.55</v>
      </c>
      <c r="L58" s="4">
        <v>6000</v>
      </c>
      <c r="M58" s="4">
        <v>0</v>
      </c>
      <c r="N58" s="4">
        <v>0</v>
      </c>
      <c r="O58" s="4">
        <v>6000</v>
      </c>
    </row>
    <row r="59" spans="1:15">
      <c r="A59" s="8" t="s">
        <v>2</v>
      </c>
      <c r="B59" t="str">
        <f t="shared" si="0"/>
        <v>1</v>
      </c>
      <c r="C59" t="s">
        <v>251</v>
      </c>
      <c r="D59" t="str">
        <f t="shared" si="1"/>
        <v>01</v>
      </c>
      <c r="E59" t="s">
        <v>276</v>
      </c>
      <c r="F59" t="str">
        <f t="shared" si="2"/>
        <v>01</v>
      </c>
      <c r="G59" t="s">
        <v>313</v>
      </c>
      <c r="H59" t="str">
        <f t="shared" si="3"/>
        <v>01</v>
      </c>
      <c r="I59" t="s">
        <v>60</v>
      </c>
      <c r="J59" t="s">
        <v>410</v>
      </c>
      <c r="K59" s="4">
        <v>13105.65</v>
      </c>
      <c r="L59" s="4">
        <v>57169.07</v>
      </c>
      <c r="M59" s="4">
        <v>0</v>
      </c>
      <c r="N59" s="4">
        <v>28949.07</v>
      </c>
      <c r="O59" s="4">
        <v>28220</v>
      </c>
    </row>
    <row r="60" spans="1:15">
      <c r="A60" s="8" t="s">
        <v>2</v>
      </c>
      <c r="B60" t="str">
        <f t="shared" si="0"/>
        <v>1</v>
      </c>
      <c r="C60" s="1" t="s">
        <v>251</v>
      </c>
      <c r="D60" t="str">
        <f t="shared" si="1"/>
        <v>01</v>
      </c>
      <c r="E60" s="1" t="s">
        <v>276</v>
      </c>
      <c r="F60" t="str">
        <f t="shared" si="2"/>
        <v>01</v>
      </c>
      <c r="G60" s="1" t="s">
        <v>313</v>
      </c>
      <c r="H60" t="str">
        <f t="shared" si="3"/>
        <v>02</v>
      </c>
      <c r="I60" t="s">
        <v>61</v>
      </c>
      <c r="J60" t="s">
        <v>411</v>
      </c>
      <c r="K60" s="4">
        <v>1343.68</v>
      </c>
      <c r="L60" s="4">
        <v>1198.8</v>
      </c>
      <c r="M60" s="4">
        <v>801.2</v>
      </c>
      <c r="N60" s="4">
        <v>0</v>
      </c>
      <c r="O60" s="4">
        <v>2000</v>
      </c>
    </row>
    <row r="61" spans="1:15">
      <c r="A61" s="8" t="s">
        <v>2</v>
      </c>
      <c r="B61" t="str">
        <f t="shared" si="0"/>
        <v>1</v>
      </c>
      <c r="C61" s="1" t="s">
        <v>251</v>
      </c>
      <c r="D61" t="str">
        <f t="shared" si="1"/>
        <v>01</v>
      </c>
      <c r="E61" s="1" t="s">
        <v>276</v>
      </c>
      <c r="F61" t="str">
        <f t="shared" si="2"/>
        <v>01</v>
      </c>
      <c r="G61" s="1" t="s">
        <v>313</v>
      </c>
      <c r="H61" t="str">
        <f t="shared" si="3"/>
        <v>03</v>
      </c>
      <c r="I61" t="s">
        <v>62</v>
      </c>
      <c r="J61" t="s">
        <v>412</v>
      </c>
      <c r="K61" s="4">
        <v>163106.4</v>
      </c>
      <c r="L61" s="4">
        <v>145553.22</v>
      </c>
      <c r="M61" s="4">
        <v>0</v>
      </c>
      <c r="N61" s="4">
        <v>17502.22</v>
      </c>
      <c r="O61" s="4">
        <v>128051</v>
      </c>
    </row>
    <row r="62" spans="1:15">
      <c r="A62" s="8" t="s">
        <v>2</v>
      </c>
      <c r="B62" t="str">
        <f t="shared" si="0"/>
        <v>1</v>
      </c>
      <c r="C62" s="1" t="s">
        <v>251</v>
      </c>
      <c r="D62" t="str">
        <f t="shared" si="1"/>
        <v>01</v>
      </c>
      <c r="E62" s="1" t="s">
        <v>276</v>
      </c>
      <c r="F62" t="str">
        <f t="shared" si="2"/>
        <v>01</v>
      </c>
      <c r="G62" s="1" t="s">
        <v>313</v>
      </c>
      <c r="H62" t="str">
        <f t="shared" si="3"/>
        <v>05</v>
      </c>
      <c r="I62" t="s">
        <v>63</v>
      </c>
      <c r="J62" t="s">
        <v>413</v>
      </c>
      <c r="K62" s="4">
        <v>15587.01</v>
      </c>
      <c r="L62" s="4">
        <v>15329.43</v>
      </c>
      <c r="M62" s="4">
        <v>170.57</v>
      </c>
      <c r="N62" s="4">
        <v>0</v>
      </c>
      <c r="O62" s="4">
        <v>15500</v>
      </c>
    </row>
    <row r="63" spans="1:15">
      <c r="A63" s="8" t="s">
        <v>2</v>
      </c>
      <c r="B63" t="str">
        <f t="shared" si="0"/>
        <v>1</v>
      </c>
      <c r="C63" s="1" t="s">
        <v>251</v>
      </c>
      <c r="D63" t="str">
        <f t="shared" si="1"/>
        <v>01</v>
      </c>
      <c r="E63" s="1" t="s">
        <v>276</v>
      </c>
      <c r="F63" t="str">
        <f t="shared" si="2"/>
        <v>01</v>
      </c>
      <c r="G63" s="1" t="s">
        <v>313</v>
      </c>
      <c r="H63" t="str">
        <f t="shared" si="3"/>
        <v>07</v>
      </c>
      <c r="I63" t="s">
        <v>64</v>
      </c>
      <c r="J63" t="s">
        <v>414</v>
      </c>
      <c r="K63" s="4">
        <v>9626.8700000000008</v>
      </c>
      <c r="L63" s="4">
        <v>11848.9</v>
      </c>
      <c r="M63" s="4">
        <v>0</v>
      </c>
      <c r="N63" s="4">
        <v>1552.9</v>
      </c>
      <c r="O63" s="4">
        <v>10296</v>
      </c>
    </row>
    <row r="64" spans="1:15">
      <c r="A64" s="8" t="s">
        <v>2</v>
      </c>
      <c r="B64" t="str">
        <f t="shared" si="0"/>
        <v>1</v>
      </c>
      <c r="C64" s="1" t="s">
        <v>251</v>
      </c>
      <c r="D64" t="str">
        <f t="shared" si="1"/>
        <v>01</v>
      </c>
      <c r="E64" s="1" t="s">
        <v>276</v>
      </c>
      <c r="F64" t="str">
        <f t="shared" si="2"/>
        <v>02</v>
      </c>
      <c r="G64" t="s">
        <v>314</v>
      </c>
      <c r="H64" t="str">
        <f t="shared" si="3"/>
        <v>01</v>
      </c>
      <c r="I64" t="s">
        <v>65</v>
      </c>
      <c r="J64" t="s">
        <v>410</v>
      </c>
      <c r="K64" s="4">
        <v>878199.46</v>
      </c>
      <c r="L64" s="4">
        <v>851571.75</v>
      </c>
      <c r="M64" s="4">
        <v>38150.25</v>
      </c>
      <c r="N64" s="4">
        <v>0</v>
      </c>
      <c r="O64" s="4">
        <v>889722</v>
      </c>
    </row>
    <row r="65" spans="1:15">
      <c r="A65" s="8" t="s">
        <v>2</v>
      </c>
      <c r="B65" t="str">
        <f t="shared" si="0"/>
        <v>1</v>
      </c>
      <c r="C65" s="1" t="s">
        <v>251</v>
      </c>
      <c r="D65" t="str">
        <f t="shared" si="1"/>
        <v>01</v>
      </c>
      <c r="E65" s="1" t="s">
        <v>276</v>
      </c>
      <c r="F65" t="str">
        <f t="shared" si="2"/>
        <v>02</v>
      </c>
      <c r="G65" s="1" t="s">
        <v>314</v>
      </c>
      <c r="H65" t="str">
        <f t="shared" si="3"/>
        <v>02</v>
      </c>
      <c r="I65" t="s">
        <v>66</v>
      </c>
      <c r="J65" t="s">
        <v>411</v>
      </c>
      <c r="K65" s="4">
        <v>17184.849999999999</v>
      </c>
      <c r="L65" s="4">
        <v>30753.1</v>
      </c>
      <c r="M65" s="4">
        <v>0</v>
      </c>
      <c r="N65" s="4">
        <v>13753.1</v>
      </c>
      <c r="O65" s="4">
        <v>17000</v>
      </c>
    </row>
    <row r="66" spans="1:15">
      <c r="A66" s="8" t="s">
        <v>2</v>
      </c>
      <c r="B66" t="str">
        <f t="shared" si="0"/>
        <v>1</v>
      </c>
      <c r="C66" s="1" t="s">
        <v>251</v>
      </c>
      <c r="D66" t="str">
        <f t="shared" si="1"/>
        <v>01</v>
      </c>
      <c r="E66" s="1" t="s">
        <v>276</v>
      </c>
      <c r="F66" t="str">
        <f t="shared" si="2"/>
        <v>02</v>
      </c>
      <c r="G66" s="1" t="s">
        <v>314</v>
      </c>
      <c r="H66" t="str">
        <f t="shared" si="3"/>
        <v>03</v>
      </c>
      <c r="I66" t="s">
        <v>67</v>
      </c>
      <c r="J66" t="s">
        <v>412</v>
      </c>
      <c r="K66" s="4">
        <v>244000.7</v>
      </c>
      <c r="L66" s="4">
        <v>258059.86</v>
      </c>
      <c r="M66" s="4">
        <v>0</v>
      </c>
      <c r="N66" s="4">
        <v>33959.86</v>
      </c>
      <c r="O66" s="4">
        <v>224100</v>
      </c>
    </row>
    <row r="67" spans="1:15">
      <c r="A67" s="8" t="s">
        <v>2</v>
      </c>
      <c r="B67" t="str">
        <f t="shared" ref="B67:B131" si="4">LEFT(I67,1)</f>
        <v>1</v>
      </c>
      <c r="C67" s="1" t="s">
        <v>251</v>
      </c>
      <c r="D67" t="str">
        <f t="shared" ref="D67:D131" si="5">MID(I67,2,2)</f>
        <v>01</v>
      </c>
      <c r="E67" s="1" t="s">
        <v>276</v>
      </c>
      <c r="F67" t="str">
        <f t="shared" ref="F67:F131" si="6">MID(I67,4,2)</f>
        <v>02</v>
      </c>
      <c r="G67" s="1" t="s">
        <v>314</v>
      </c>
      <c r="H67" t="str">
        <f t="shared" ref="H67:H131" si="7">RIGHT(I67,2)</f>
        <v>04</v>
      </c>
      <c r="I67" t="s">
        <v>68</v>
      </c>
      <c r="J67" t="s">
        <v>415</v>
      </c>
      <c r="K67" s="4">
        <v>6540</v>
      </c>
      <c r="L67" s="4">
        <v>5100</v>
      </c>
      <c r="M67" s="4">
        <v>2300</v>
      </c>
      <c r="N67" s="4">
        <v>0</v>
      </c>
      <c r="O67" s="4">
        <v>7400</v>
      </c>
    </row>
    <row r="68" spans="1:15">
      <c r="A68" s="8" t="s">
        <v>2</v>
      </c>
      <c r="B68" t="str">
        <f t="shared" si="4"/>
        <v>1</v>
      </c>
      <c r="C68" s="1" t="s">
        <v>251</v>
      </c>
      <c r="D68" t="str">
        <f t="shared" si="5"/>
        <v>01</v>
      </c>
      <c r="E68" s="1" t="s">
        <v>276</v>
      </c>
      <c r="F68" t="str">
        <f t="shared" si="6"/>
        <v>02</v>
      </c>
      <c r="G68" s="1" t="s">
        <v>314</v>
      </c>
      <c r="H68" t="str">
        <f t="shared" si="7"/>
        <v>05</v>
      </c>
      <c r="I68" t="s">
        <v>69</v>
      </c>
      <c r="J68" t="s">
        <v>413</v>
      </c>
      <c r="K68" s="4">
        <v>3500</v>
      </c>
      <c r="L68" s="4">
        <v>13409.89</v>
      </c>
      <c r="M68" s="4">
        <v>0</v>
      </c>
      <c r="N68" s="4">
        <v>9909.89</v>
      </c>
      <c r="O68" s="4">
        <v>3500</v>
      </c>
    </row>
    <row r="69" spans="1:15">
      <c r="A69" s="8" t="s">
        <v>2</v>
      </c>
      <c r="B69" t="str">
        <f t="shared" si="4"/>
        <v>1</v>
      </c>
      <c r="C69" s="1" t="s">
        <v>251</v>
      </c>
      <c r="D69" t="str">
        <f t="shared" si="5"/>
        <v>01</v>
      </c>
      <c r="E69" s="1" t="s">
        <v>276</v>
      </c>
      <c r="F69" t="str">
        <f t="shared" si="6"/>
        <v>02</v>
      </c>
      <c r="G69" s="1" t="s">
        <v>314</v>
      </c>
      <c r="H69" t="str">
        <f t="shared" si="7"/>
        <v>07</v>
      </c>
      <c r="I69" t="s">
        <v>70</v>
      </c>
      <c r="J69" t="s">
        <v>414</v>
      </c>
      <c r="K69" s="4">
        <v>47912.35</v>
      </c>
      <c r="L69" s="4">
        <v>51951.13</v>
      </c>
      <c r="M69" s="4">
        <v>39.869999999999997</v>
      </c>
      <c r="N69" s="4">
        <v>0</v>
      </c>
      <c r="O69" s="4">
        <v>51991</v>
      </c>
    </row>
    <row r="70" spans="1:15">
      <c r="A70" s="8" t="s">
        <v>2</v>
      </c>
      <c r="B70" t="str">
        <f t="shared" si="4"/>
        <v>1</v>
      </c>
      <c r="C70" s="1" t="s">
        <v>251</v>
      </c>
      <c r="D70" t="str">
        <f t="shared" si="5"/>
        <v>01</v>
      </c>
      <c r="E70" s="1" t="s">
        <v>276</v>
      </c>
      <c r="F70" t="str">
        <f t="shared" si="6"/>
        <v>02</v>
      </c>
      <c r="G70" s="1" t="s">
        <v>314</v>
      </c>
      <c r="H70" t="str">
        <f t="shared" si="7"/>
        <v>08</v>
      </c>
      <c r="I70" t="s">
        <v>71</v>
      </c>
      <c r="J70" t="s">
        <v>416</v>
      </c>
      <c r="K70" s="4">
        <v>0</v>
      </c>
      <c r="L70" s="4">
        <v>0</v>
      </c>
      <c r="M70" s="4">
        <v>50</v>
      </c>
      <c r="N70" s="4">
        <v>0</v>
      </c>
      <c r="O70" s="4">
        <v>50</v>
      </c>
    </row>
    <row r="71" spans="1:15">
      <c r="A71" s="8" t="s">
        <v>2</v>
      </c>
      <c r="B71" t="str">
        <f t="shared" si="4"/>
        <v>1</v>
      </c>
      <c r="C71" s="1" t="s">
        <v>251</v>
      </c>
      <c r="D71" t="str">
        <f t="shared" si="5"/>
        <v>01</v>
      </c>
      <c r="E71" s="1" t="s">
        <v>276</v>
      </c>
      <c r="F71" t="str">
        <f t="shared" si="6"/>
        <v>03</v>
      </c>
      <c r="G71" t="s">
        <v>315</v>
      </c>
      <c r="H71" t="str">
        <f t="shared" si="7"/>
        <v>01</v>
      </c>
      <c r="I71" t="s">
        <v>72</v>
      </c>
      <c r="J71" t="s">
        <v>410</v>
      </c>
      <c r="K71" s="4">
        <v>236300</v>
      </c>
      <c r="L71" s="4">
        <v>239055.05</v>
      </c>
      <c r="M71" s="4">
        <v>0</v>
      </c>
      <c r="N71" s="4">
        <v>295.05</v>
      </c>
      <c r="O71" s="4">
        <v>238760</v>
      </c>
    </row>
    <row r="72" spans="1:15">
      <c r="A72" s="8" t="s">
        <v>2</v>
      </c>
      <c r="B72" t="str">
        <f t="shared" si="4"/>
        <v>1</v>
      </c>
      <c r="C72" s="1" t="s">
        <v>251</v>
      </c>
      <c r="D72" t="str">
        <f t="shared" si="5"/>
        <v>01</v>
      </c>
      <c r="E72" s="1" t="s">
        <v>276</v>
      </c>
      <c r="F72" t="str">
        <f t="shared" si="6"/>
        <v>03</v>
      </c>
      <c r="G72" s="1" t="s">
        <v>315</v>
      </c>
      <c r="H72" t="str">
        <f t="shared" si="7"/>
        <v>02</v>
      </c>
      <c r="I72" t="s">
        <v>73</v>
      </c>
      <c r="J72" t="s">
        <v>411</v>
      </c>
      <c r="K72" s="4">
        <v>41584.46</v>
      </c>
      <c r="L72" s="4">
        <v>44500</v>
      </c>
      <c r="M72" s="4">
        <v>500</v>
      </c>
      <c r="N72" s="4">
        <v>0</v>
      </c>
      <c r="O72" s="4">
        <v>45000</v>
      </c>
    </row>
    <row r="73" spans="1:15">
      <c r="A73" s="8" t="s">
        <v>2</v>
      </c>
      <c r="B73" t="str">
        <f t="shared" si="4"/>
        <v>1</v>
      </c>
      <c r="C73" s="1" t="s">
        <v>251</v>
      </c>
      <c r="D73" t="str">
        <f t="shared" si="5"/>
        <v>01</v>
      </c>
      <c r="E73" s="1" t="s">
        <v>276</v>
      </c>
      <c r="F73" t="str">
        <f t="shared" si="6"/>
        <v>03</v>
      </c>
      <c r="G73" s="1" t="s">
        <v>315</v>
      </c>
      <c r="H73" t="str">
        <f t="shared" si="7"/>
        <v>03</v>
      </c>
      <c r="I73" t="s">
        <v>74</v>
      </c>
      <c r="J73" t="s">
        <v>412</v>
      </c>
      <c r="K73" s="4">
        <v>11866.39</v>
      </c>
      <c r="L73" s="4">
        <v>12550</v>
      </c>
      <c r="M73" s="4">
        <v>100</v>
      </c>
      <c r="N73" s="4">
        <v>0</v>
      </c>
      <c r="O73" s="4">
        <v>12650</v>
      </c>
    </row>
    <row r="74" spans="1:15">
      <c r="A74" s="8" t="s">
        <v>2</v>
      </c>
      <c r="B74" t="str">
        <f t="shared" si="4"/>
        <v>1</v>
      </c>
      <c r="C74" s="1" t="s">
        <v>251</v>
      </c>
      <c r="D74" t="str">
        <f t="shared" si="5"/>
        <v>01</v>
      </c>
      <c r="E74" s="1" t="s">
        <v>276</v>
      </c>
      <c r="F74" t="str">
        <f t="shared" si="6"/>
        <v>03</v>
      </c>
      <c r="G74" s="1" t="s">
        <v>315</v>
      </c>
      <c r="H74" t="str">
        <f t="shared" si="7"/>
        <v>04</v>
      </c>
      <c r="I74" t="s">
        <v>75</v>
      </c>
      <c r="J74" t="s">
        <v>415</v>
      </c>
      <c r="K74" s="4">
        <v>6022</v>
      </c>
      <c r="L74" s="4">
        <v>6522</v>
      </c>
      <c r="M74" s="4">
        <v>0</v>
      </c>
      <c r="N74" s="4">
        <v>500</v>
      </c>
      <c r="O74" s="4">
        <v>6022</v>
      </c>
    </row>
    <row r="75" spans="1:15">
      <c r="A75" s="8" t="s">
        <v>2</v>
      </c>
      <c r="B75" t="str">
        <f t="shared" si="4"/>
        <v>1</v>
      </c>
      <c r="C75" s="1" t="s">
        <v>251</v>
      </c>
      <c r="D75" t="str">
        <f t="shared" si="5"/>
        <v>01</v>
      </c>
      <c r="E75" s="1" t="s">
        <v>276</v>
      </c>
      <c r="F75" t="str">
        <f t="shared" si="6"/>
        <v>03</v>
      </c>
      <c r="G75" s="1" t="s">
        <v>315</v>
      </c>
      <c r="H75" t="str">
        <f t="shared" si="7"/>
        <v>06</v>
      </c>
      <c r="I75" t="s">
        <v>76</v>
      </c>
      <c r="J75" t="s">
        <v>417</v>
      </c>
      <c r="K75" s="4">
        <v>78.599999999999994</v>
      </c>
      <c r="L75" s="4">
        <v>15311.54</v>
      </c>
      <c r="M75" s="4">
        <v>0</v>
      </c>
      <c r="N75" s="4">
        <v>15211.54</v>
      </c>
      <c r="O75" s="4">
        <v>100</v>
      </c>
    </row>
    <row r="76" spans="1:15">
      <c r="A76" s="8" t="s">
        <v>2</v>
      </c>
      <c r="B76" t="str">
        <f t="shared" si="4"/>
        <v>1</v>
      </c>
      <c r="C76" s="1" t="s">
        <v>251</v>
      </c>
      <c r="D76" t="str">
        <f t="shared" si="5"/>
        <v>01</v>
      </c>
      <c r="E76" s="1" t="s">
        <v>276</v>
      </c>
      <c r="F76" t="str">
        <f t="shared" si="6"/>
        <v>03</v>
      </c>
      <c r="G76" s="1" t="s">
        <v>315</v>
      </c>
      <c r="H76" t="str">
        <f t="shared" si="7"/>
        <v>07</v>
      </c>
      <c r="I76" t="s">
        <v>77</v>
      </c>
      <c r="J76" t="s">
        <v>414</v>
      </c>
      <c r="K76" s="4">
        <v>29520.01</v>
      </c>
      <c r="L76" s="4">
        <v>31286.36</v>
      </c>
      <c r="M76" s="4">
        <v>929.64</v>
      </c>
      <c r="N76" s="4">
        <v>0</v>
      </c>
      <c r="O76" s="4">
        <v>32216</v>
      </c>
    </row>
    <row r="77" spans="1:15">
      <c r="A77" s="8" t="s">
        <v>2</v>
      </c>
      <c r="B77" t="str">
        <f t="shared" si="4"/>
        <v>1</v>
      </c>
      <c r="C77" s="1" t="s">
        <v>251</v>
      </c>
      <c r="D77" t="str">
        <f t="shared" si="5"/>
        <v>01</v>
      </c>
      <c r="E77" s="1" t="s">
        <v>276</v>
      </c>
      <c r="F77" t="str">
        <f t="shared" si="6"/>
        <v>03</v>
      </c>
      <c r="G77" s="1" t="s">
        <v>315</v>
      </c>
      <c r="H77" t="str">
        <f t="shared" si="7"/>
        <v>08</v>
      </c>
      <c r="I77" t="s">
        <v>78</v>
      </c>
      <c r="J77" t="s">
        <v>416</v>
      </c>
      <c r="K77" s="4">
        <v>318.06</v>
      </c>
      <c r="L77" s="4">
        <v>1300</v>
      </c>
      <c r="M77" s="4">
        <v>0</v>
      </c>
      <c r="N77" s="4">
        <v>100</v>
      </c>
      <c r="O77" s="4">
        <v>1200</v>
      </c>
    </row>
    <row r="78" spans="1:15">
      <c r="A78" s="8" t="s">
        <v>2</v>
      </c>
      <c r="B78" t="str">
        <f t="shared" si="4"/>
        <v>1</v>
      </c>
      <c r="C78" s="1" t="s">
        <v>251</v>
      </c>
      <c r="D78" t="str">
        <f t="shared" si="5"/>
        <v>01</v>
      </c>
      <c r="E78" s="1" t="s">
        <v>276</v>
      </c>
      <c r="F78" t="str">
        <f t="shared" si="6"/>
        <v>04</v>
      </c>
      <c r="G78" t="s">
        <v>316</v>
      </c>
      <c r="H78" t="str">
        <f t="shared" si="7"/>
        <v>01</v>
      </c>
      <c r="I78" t="s">
        <v>79</v>
      </c>
      <c r="J78" t="s">
        <v>410</v>
      </c>
      <c r="K78" s="4">
        <v>159322</v>
      </c>
      <c r="L78" s="4">
        <v>159700.76</v>
      </c>
      <c r="M78" s="4">
        <v>10018.24</v>
      </c>
      <c r="N78" s="4">
        <v>0</v>
      </c>
      <c r="O78" s="4">
        <v>169719</v>
      </c>
    </row>
    <row r="79" spans="1:15">
      <c r="A79" s="8" t="s">
        <v>2</v>
      </c>
      <c r="B79" t="str">
        <f t="shared" si="4"/>
        <v>1</v>
      </c>
      <c r="C79" s="1" t="s">
        <v>251</v>
      </c>
      <c r="D79" t="str">
        <f t="shared" si="5"/>
        <v>01</v>
      </c>
      <c r="E79" s="1" t="s">
        <v>276</v>
      </c>
      <c r="F79" t="str">
        <f t="shared" si="6"/>
        <v>04</v>
      </c>
      <c r="G79" s="1" t="s">
        <v>316</v>
      </c>
      <c r="H79" t="str">
        <f t="shared" si="7"/>
        <v>02</v>
      </c>
      <c r="I79" t="s">
        <v>80</v>
      </c>
      <c r="J79" t="s">
        <v>411</v>
      </c>
      <c r="K79" s="4">
        <v>1465.25</v>
      </c>
      <c r="L79" s="4">
        <v>1500</v>
      </c>
      <c r="M79" s="4">
        <v>0</v>
      </c>
      <c r="N79" s="4">
        <v>0</v>
      </c>
      <c r="O79" s="4">
        <v>1500</v>
      </c>
    </row>
    <row r="80" spans="1:15">
      <c r="A80" s="8" t="s">
        <v>2</v>
      </c>
      <c r="B80" t="str">
        <f t="shared" si="4"/>
        <v>1</v>
      </c>
      <c r="C80" s="1" t="s">
        <v>251</v>
      </c>
      <c r="D80" t="str">
        <f t="shared" si="5"/>
        <v>01</v>
      </c>
      <c r="E80" s="1" t="s">
        <v>276</v>
      </c>
      <c r="F80" t="str">
        <f t="shared" si="6"/>
        <v>04</v>
      </c>
      <c r="G80" s="1" t="s">
        <v>316</v>
      </c>
      <c r="H80" t="str">
        <f t="shared" si="7"/>
        <v>03</v>
      </c>
      <c r="I80" t="s">
        <v>81</v>
      </c>
      <c r="J80" t="s">
        <v>412</v>
      </c>
      <c r="K80" s="4">
        <v>110534.28</v>
      </c>
      <c r="L80" s="4">
        <v>90500</v>
      </c>
      <c r="M80" s="4">
        <v>0</v>
      </c>
      <c r="N80" s="4">
        <v>25791</v>
      </c>
      <c r="O80" s="4">
        <v>64709</v>
      </c>
    </row>
    <row r="81" spans="1:15">
      <c r="A81" s="8" t="s">
        <v>2</v>
      </c>
      <c r="B81" t="str">
        <f t="shared" si="4"/>
        <v>1</v>
      </c>
      <c r="C81" s="1" t="s">
        <v>251</v>
      </c>
      <c r="D81" t="str">
        <f t="shared" si="5"/>
        <v>01</v>
      </c>
      <c r="E81" s="1" t="s">
        <v>276</v>
      </c>
      <c r="F81" t="str">
        <f t="shared" si="6"/>
        <v>04</v>
      </c>
      <c r="G81" s="1" t="s">
        <v>316</v>
      </c>
      <c r="H81" t="str">
        <f t="shared" si="7"/>
        <v>05</v>
      </c>
      <c r="I81" t="s">
        <v>82</v>
      </c>
      <c r="J81" t="s">
        <v>413</v>
      </c>
      <c r="K81" s="4">
        <v>0</v>
      </c>
      <c r="L81" s="4">
        <v>300</v>
      </c>
      <c r="M81" s="4">
        <v>0</v>
      </c>
      <c r="N81" s="4">
        <v>0</v>
      </c>
      <c r="O81" s="4">
        <v>300</v>
      </c>
    </row>
    <row r="82" spans="1:15">
      <c r="A82" s="8" t="s">
        <v>2</v>
      </c>
      <c r="B82" t="str">
        <f t="shared" si="4"/>
        <v>1</v>
      </c>
      <c r="C82" s="1" t="s">
        <v>251</v>
      </c>
      <c r="D82" t="str">
        <f t="shared" si="5"/>
        <v>01</v>
      </c>
      <c r="E82" s="1" t="s">
        <v>276</v>
      </c>
      <c r="F82" t="str">
        <f t="shared" si="6"/>
        <v>04</v>
      </c>
      <c r="G82" s="1" t="s">
        <v>316</v>
      </c>
      <c r="H82" t="str">
        <f t="shared" si="7"/>
        <v>07</v>
      </c>
      <c r="I82" t="s">
        <v>83</v>
      </c>
      <c r="J82" t="s">
        <v>414</v>
      </c>
      <c r="K82" s="4">
        <v>75500.14</v>
      </c>
      <c r="L82" s="4">
        <v>161504</v>
      </c>
      <c r="M82" s="4">
        <v>0</v>
      </c>
      <c r="N82" s="4">
        <v>29659</v>
      </c>
      <c r="O82" s="4">
        <v>131845</v>
      </c>
    </row>
    <row r="83" spans="1:15">
      <c r="A83" s="8" t="s">
        <v>2</v>
      </c>
      <c r="B83" t="str">
        <f t="shared" si="4"/>
        <v>1</v>
      </c>
      <c r="C83" s="1" t="s">
        <v>251</v>
      </c>
      <c r="D83" t="str">
        <f t="shared" si="5"/>
        <v>01</v>
      </c>
      <c r="E83" s="1" t="s">
        <v>276</v>
      </c>
      <c r="F83" t="str">
        <f t="shared" si="6"/>
        <v>04</v>
      </c>
      <c r="G83" s="1" t="s">
        <v>316</v>
      </c>
      <c r="H83" t="str">
        <f t="shared" si="7"/>
        <v>08</v>
      </c>
      <c r="I83" t="s">
        <v>84</v>
      </c>
      <c r="J83" t="s">
        <v>416</v>
      </c>
      <c r="K83" s="4">
        <v>5000</v>
      </c>
      <c r="L83" s="4">
        <v>3000</v>
      </c>
      <c r="M83" s="4">
        <v>5000</v>
      </c>
      <c r="N83" s="4">
        <v>0</v>
      </c>
      <c r="O83" s="4">
        <v>8000</v>
      </c>
    </row>
    <row r="84" spans="1:15">
      <c r="A84" s="8" t="s">
        <v>2</v>
      </c>
      <c r="B84" t="str">
        <f t="shared" si="4"/>
        <v>1</v>
      </c>
      <c r="C84" s="1" t="s">
        <v>251</v>
      </c>
      <c r="D84" t="str">
        <f t="shared" si="5"/>
        <v>01</v>
      </c>
      <c r="E84" s="1" t="s">
        <v>276</v>
      </c>
      <c r="F84" t="str">
        <f t="shared" si="6"/>
        <v>05</v>
      </c>
      <c r="G84" t="s">
        <v>317</v>
      </c>
      <c r="H84" t="str">
        <f t="shared" si="7"/>
        <v>01</v>
      </c>
      <c r="I84" t="s">
        <v>85</v>
      </c>
      <c r="J84" t="s">
        <v>410</v>
      </c>
      <c r="K84" s="4">
        <v>194882.7</v>
      </c>
      <c r="L84" s="4">
        <v>260617.61</v>
      </c>
      <c r="M84" s="4">
        <v>15353.39</v>
      </c>
      <c r="N84" s="4">
        <v>0</v>
      </c>
      <c r="O84" s="4">
        <v>275971</v>
      </c>
    </row>
    <row r="85" spans="1:15">
      <c r="A85" s="8" t="s">
        <v>2</v>
      </c>
      <c r="B85" t="str">
        <f t="shared" si="4"/>
        <v>1</v>
      </c>
      <c r="C85" s="1" t="s">
        <v>251</v>
      </c>
      <c r="D85" t="str">
        <f t="shared" si="5"/>
        <v>01</v>
      </c>
      <c r="E85" s="1" t="s">
        <v>276</v>
      </c>
      <c r="F85" t="str">
        <f t="shared" si="6"/>
        <v>05</v>
      </c>
      <c r="G85" s="1" t="s">
        <v>317</v>
      </c>
      <c r="H85" t="str">
        <f t="shared" si="7"/>
        <v>02</v>
      </c>
      <c r="I85" t="s">
        <v>86</v>
      </c>
      <c r="J85" t="s">
        <v>411</v>
      </c>
      <c r="K85" s="4">
        <v>32805.97</v>
      </c>
      <c r="L85" s="4">
        <v>44600</v>
      </c>
      <c r="M85" s="4">
        <v>0</v>
      </c>
      <c r="N85" s="4">
        <v>12500</v>
      </c>
      <c r="O85" s="4">
        <v>32100</v>
      </c>
    </row>
    <row r="86" spans="1:15">
      <c r="A86" s="8" t="s">
        <v>2</v>
      </c>
      <c r="B86" t="str">
        <f t="shared" si="4"/>
        <v>1</v>
      </c>
      <c r="C86" s="1" t="s">
        <v>251</v>
      </c>
      <c r="D86" t="str">
        <f t="shared" si="5"/>
        <v>01</v>
      </c>
      <c r="E86" s="1" t="s">
        <v>276</v>
      </c>
      <c r="F86" t="str">
        <f t="shared" si="6"/>
        <v>05</v>
      </c>
      <c r="G86" s="1" t="s">
        <v>317</v>
      </c>
      <c r="H86" t="str">
        <f t="shared" si="7"/>
        <v>03</v>
      </c>
      <c r="I86" t="s">
        <v>87</v>
      </c>
      <c r="J86" t="s">
        <v>412</v>
      </c>
      <c r="K86" s="4">
        <v>816689.28</v>
      </c>
      <c r="L86" s="4">
        <v>830932.97</v>
      </c>
      <c r="M86" s="4">
        <v>0</v>
      </c>
      <c r="N86" s="4">
        <v>175485.97</v>
      </c>
      <c r="O86" s="4">
        <v>655447</v>
      </c>
    </row>
    <row r="87" spans="1:15">
      <c r="A87" s="8" t="s">
        <v>2</v>
      </c>
      <c r="B87" t="str">
        <f t="shared" si="4"/>
        <v>1</v>
      </c>
      <c r="C87" s="1" t="s">
        <v>251</v>
      </c>
      <c r="D87" t="str">
        <f t="shared" si="5"/>
        <v>01</v>
      </c>
      <c r="E87" s="1" t="s">
        <v>276</v>
      </c>
      <c r="F87" t="str">
        <f t="shared" si="6"/>
        <v>05</v>
      </c>
      <c r="G87" s="1" t="s">
        <v>317</v>
      </c>
      <c r="H87" t="str">
        <f t="shared" si="7"/>
        <v>04</v>
      </c>
      <c r="I87" t="s">
        <v>88</v>
      </c>
      <c r="J87" t="s">
        <v>415</v>
      </c>
      <c r="K87" s="4">
        <v>8060</v>
      </c>
      <c r="L87" s="4">
        <v>2300</v>
      </c>
      <c r="M87" s="4">
        <v>0</v>
      </c>
      <c r="N87" s="4">
        <v>0</v>
      </c>
      <c r="O87" s="4">
        <v>2300</v>
      </c>
    </row>
    <row r="88" spans="1:15">
      <c r="A88" s="8" t="s">
        <v>2</v>
      </c>
      <c r="B88" t="str">
        <f t="shared" si="4"/>
        <v>1</v>
      </c>
      <c r="C88" s="1" t="s">
        <v>251</v>
      </c>
      <c r="D88" t="str">
        <f t="shared" si="5"/>
        <v>01</v>
      </c>
      <c r="E88" s="1" t="s">
        <v>276</v>
      </c>
      <c r="F88" t="str">
        <f t="shared" si="6"/>
        <v>05</v>
      </c>
      <c r="G88" s="1" t="s">
        <v>317</v>
      </c>
      <c r="H88" t="str">
        <f t="shared" si="7"/>
        <v>06</v>
      </c>
      <c r="I88" t="s">
        <v>89</v>
      </c>
      <c r="J88" t="s">
        <v>417</v>
      </c>
      <c r="K88" s="4">
        <v>57218.55</v>
      </c>
      <c r="L88" s="4">
        <v>53354</v>
      </c>
      <c r="M88" s="4">
        <v>0</v>
      </c>
      <c r="N88" s="4">
        <v>3197</v>
      </c>
      <c r="O88" s="4">
        <v>50157</v>
      </c>
    </row>
    <row r="89" spans="1:15">
      <c r="A89" s="8" t="s">
        <v>2</v>
      </c>
      <c r="B89" t="str">
        <f t="shared" si="4"/>
        <v>1</v>
      </c>
      <c r="C89" s="1" t="s">
        <v>251</v>
      </c>
      <c r="D89" t="str">
        <f t="shared" si="5"/>
        <v>01</v>
      </c>
      <c r="E89" s="1" t="s">
        <v>276</v>
      </c>
      <c r="F89" t="str">
        <f t="shared" si="6"/>
        <v>05</v>
      </c>
      <c r="G89" s="1" t="s">
        <v>317</v>
      </c>
      <c r="H89" t="str">
        <f t="shared" si="7"/>
        <v>07</v>
      </c>
      <c r="I89" t="s">
        <v>90</v>
      </c>
      <c r="J89" t="s">
        <v>414</v>
      </c>
      <c r="K89" s="4">
        <v>12127.71</v>
      </c>
      <c r="L89" s="4">
        <v>20011.150000000001</v>
      </c>
      <c r="M89" s="4">
        <v>0</v>
      </c>
      <c r="N89" s="4">
        <v>336.15</v>
      </c>
      <c r="O89" s="4">
        <v>19675</v>
      </c>
    </row>
    <row r="90" spans="1:15">
      <c r="A90" s="8" t="s">
        <v>2</v>
      </c>
      <c r="B90" t="str">
        <f t="shared" si="4"/>
        <v>1</v>
      </c>
      <c r="C90" s="1" t="s">
        <v>251</v>
      </c>
      <c r="D90" t="str">
        <f t="shared" si="5"/>
        <v>01</v>
      </c>
      <c r="E90" s="1" t="s">
        <v>276</v>
      </c>
      <c r="F90" t="str">
        <f t="shared" si="6"/>
        <v>06</v>
      </c>
      <c r="G90" t="s">
        <v>318</v>
      </c>
      <c r="H90" t="str">
        <f t="shared" si="7"/>
        <v>01</v>
      </c>
      <c r="I90" t="s">
        <v>91</v>
      </c>
      <c r="J90" t="s">
        <v>410</v>
      </c>
      <c r="K90" s="4">
        <v>82306.44</v>
      </c>
      <c r="L90" s="4">
        <v>94793.09</v>
      </c>
      <c r="M90" s="4">
        <v>13618.91</v>
      </c>
      <c r="N90" s="4">
        <v>0</v>
      </c>
      <c r="O90" s="4">
        <v>108412</v>
      </c>
    </row>
    <row r="91" spans="1:15">
      <c r="A91" s="8" t="s">
        <v>2</v>
      </c>
      <c r="B91" t="str">
        <f t="shared" si="4"/>
        <v>1</v>
      </c>
      <c r="C91" s="1" t="s">
        <v>251</v>
      </c>
      <c r="D91" t="str">
        <f t="shared" si="5"/>
        <v>01</v>
      </c>
      <c r="E91" s="1" t="s">
        <v>276</v>
      </c>
      <c r="F91" t="str">
        <f t="shared" si="6"/>
        <v>06</v>
      </c>
      <c r="G91" s="1" t="s">
        <v>318</v>
      </c>
      <c r="H91" t="str">
        <f t="shared" si="7"/>
        <v>02</v>
      </c>
      <c r="I91" t="s">
        <v>92</v>
      </c>
      <c r="J91" t="s">
        <v>411</v>
      </c>
      <c r="K91" s="4">
        <v>5689</v>
      </c>
      <c r="L91" s="4">
        <v>14506.55</v>
      </c>
      <c r="M91" s="4">
        <v>0</v>
      </c>
      <c r="N91" s="4">
        <v>10006.549999999999</v>
      </c>
      <c r="O91" s="4">
        <v>4500</v>
      </c>
    </row>
    <row r="92" spans="1:15">
      <c r="A92" s="8" t="s">
        <v>2</v>
      </c>
      <c r="B92" t="str">
        <f t="shared" si="4"/>
        <v>1</v>
      </c>
      <c r="C92" s="1" t="s">
        <v>251</v>
      </c>
      <c r="D92" t="str">
        <f t="shared" si="5"/>
        <v>01</v>
      </c>
      <c r="E92" s="1" t="s">
        <v>276</v>
      </c>
      <c r="F92" t="str">
        <f t="shared" si="6"/>
        <v>06</v>
      </c>
      <c r="G92" s="1" t="s">
        <v>318</v>
      </c>
      <c r="H92" t="str">
        <f t="shared" si="7"/>
        <v>03</v>
      </c>
      <c r="I92" t="s">
        <v>93</v>
      </c>
      <c r="J92" t="s">
        <v>412</v>
      </c>
      <c r="K92" s="4">
        <v>37093.97</v>
      </c>
      <c r="L92" s="4">
        <v>6986</v>
      </c>
      <c r="M92" s="4">
        <v>1314</v>
      </c>
      <c r="N92" s="4">
        <v>0</v>
      </c>
      <c r="O92" s="4">
        <v>8300</v>
      </c>
    </row>
    <row r="93" spans="1:15">
      <c r="A93" s="8" t="s">
        <v>2</v>
      </c>
      <c r="B93" t="str">
        <f t="shared" si="4"/>
        <v>1</v>
      </c>
      <c r="C93" s="1" t="s">
        <v>251</v>
      </c>
      <c r="D93" t="str">
        <f t="shared" si="5"/>
        <v>01</v>
      </c>
      <c r="E93" s="1" t="s">
        <v>276</v>
      </c>
      <c r="F93" t="str">
        <f t="shared" si="6"/>
        <v>06</v>
      </c>
      <c r="G93" s="1" t="s">
        <v>318</v>
      </c>
      <c r="H93" t="str">
        <f t="shared" si="7"/>
        <v>05</v>
      </c>
      <c r="I93" t="s">
        <v>94</v>
      </c>
      <c r="J93" t="s">
        <v>413</v>
      </c>
      <c r="K93" s="4">
        <v>23941</v>
      </c>
      <c r="L93" s="4">
        <v>21072.19</v>
      </c>
      <c r="M93" s="4">
        <v>8527.81</v>
      </c>
      <c r="N93" s="4">
        <v>0</v>
      </c>
      <c r="O93" s="4">
        <v>29600</v>
      </c>
    </row>
    <row r="94" spans="1:15">
      <c r="A94" s="8" t="s">
        <v>2</v>
      </c>
      <c r="B94" t="str">
        <f t="shared" si="4"/>
        <v>1</v>
      </c>
      <c r="C94" s="1" t="s">
        <v>251</v>
      </c>
      <c r="D94" t="str">
        <f t="shared" si="5"/>
        <v>01</v>
      </c>
      <c r="E94" s="1" t="s">
        <v>276</v>
      </c>
      <c r="F94" t="str">
        <f t="shared" si="6"/>
        <v>06</v>
      </c>
      <c r="G94" s="1" t="s">
        <v>318</v>
      </c>
      <c r="H94" t="str">
        <f t="shared" si="7"/>
        <v>07</v>
      </c>
      <c r="I94" t="s">
        <v>95</v>
      </c>
      <c r="J94" t="s">
        <v>414</v>
      </c>
      <c r="K94" s="4">
        <v>11675.26</v>
      </c>
      <c r="L94" s="4">
        <v>10375.11</v>
      </c>
      <c r="M94" s="4">
        <v>830.89</v>
      </c>
      <c r="N94" s="4">
        <v>0</v>
      </c>
      <c r="O94" s="4">
        <v>11206</v>
      </c>
    </row>
    <row r="95" spans="1:15">
      <c r="A95" s="8" t="s">
        <v>2</v>
      </c>
      <c r="B95" t="str">
        <f t="shared" si="4"/>
        <v>1</v>
      </c>
      <c r="C95" s="1" t="s">
        <v>251</v>
      </c>
      <c r="D95" t="str">
        <f t="shared" si="5"/>
        <v>01</v>
      </c>
      <c r="E95" s="1" t="s">
        <v>276</v>
      </c>
      <c r="F95" t="str">
        <f t="shared" si="6"/>
        <v>07</v>
      </c>
      <c r="G95" t="s">
        <v>319</v>
      </c>
      <c r="H95" t="str">
        <f t="shared" si="7"/>
        <v>01</v>
      </c>
      <c r="I95" t="s">
        <v>96</v>
      </c>
      <c r="J95" t="s">
        <v>410</v>
      </c>
      <c r="K95" s="4">
        <v>183891.65</v>
      </c>
      <c r="L95" s="4">
        <v>170732.19</v>
      </c>
      <c r="M95" s="4">
        <v>395.81</v>
      </c>
      <c r="N95" s="4">
        <v>0</v>
      </c>
      <c r="O95" s="4">
        <v>171128</v>
      </c>
    </row>
    <row r="96" spans="1:15">
      <c r="A96" s="8" t="s">
        <v>2</v>
      </c>
      <c r="B96" t="str">
        <f t="shared" si="4"/>
        <v>1</v>
      </c>
      <c r="C96" s="1" t="s">
        <v>251</v>
      </c>
      <c r="D96" t="str">
        <f t="shared" si="5"/>
        <v>01</v>
      </c>
      <c r="E96" s="1" t="s">
        <v>276</v>
      </c>
      <c r="F96" t="str">
        <f t="shared" si="6"/>
        <v>07</v>
      </c>
      <c r="G96" s="1" t="s">
        <v>319</v>
      </c>
      <c r="H96" t="str">
        <f t="shared" si="7"/>
        <v>02</v>
      </c>
      <c r="I96" t="s">
        <v>97</v>
      </c>
      <c r="J96" t="s">
        <v>411</v>
      </c>
      <c r="K96" s="4">
        <v>4536.3100000000004</v>
      </c>
      <c r="L96" s="4">
        <v>3936.08</v>
      </c>
      <c r="M96" s="4">
        <v>0</v>
      </c>
      <c r="N96" s="4">
        <v>1086.08</v>
      </c>
      <c r="O96" s="4">
        <v>2850</v>
      </c>
    </row>
    <row r="97" spans="1:15">
      <c r="A97" s="8" t="s">
        <v>2</v>
      </c>
      <c r="B97" t="str">
        <f t="shared" si="4"/>
        <v>1</v>
      </c>
      <c r="C97" s="1" t="s">
        <v>251</v>
      </c>
      <c r="D97" t="str">
        <f t="shared" si="5"/>
        <v>01</v>
      </c>
      <c r="E97" s="1" t="s">
        <v>276</v>
      </c>
      <c r="F97" t="str">
        <f t="shared" si="6"/>
        <v>07</v>
      </c>
      <c r="G97" s="1" t="s">
        <v>319</v>
      </c>
      <c r="H97" t="str">
        <f t="shared" si="7"/>
        <v>03</v>
      </c>
      <c r="I97" t="s">
        <v>98</v>
      </c>
      <c r="J97" t="s">
        <v>412</v>
      </c>
      <c r="K97" s="4">
        <v>2805.61</v>
      </c>
      <c r="L97" s="4">
        <v>2456.48</v>
      </c>
      <c r="M97" s="4">
        <v>243.52</v>
      </c>
      <c r="N97" s="4">
        <v>0</v>
      </c>
      <c r="O97" s="4">
        <v>2700</v>
      </c>
    </row>
    <row r="98" spans="1:15">
      <c r="A98" s="8" t="s">
        <v>2</v>
      </c>
      <c r="B98" t="str">
        <f t="shared" si="4"/>
        <v>1</v>
      </c>
      <c r="C98" s="1" t="s">
        <v>251</v>
      </c>
      <c r="D98" t="str">
        <f t="shared" si="5"/>
        <v>01</v>
      </c>
      <c r="E98" s="1" t="s">
        <v>276</v>
      </c>
      <c r="F98" t="str">
        <f t="shared" si="6"/>
        <v>07</v>
      </c>
      <c r="G98" s="1" t="s">
        <v>319</v>
      </c>
      <c r="H98" t="str">
        <f t="shared" si="7"/>
        <v>07</v>
      </c>
      <c r="I98" t="s">
        <v>99</v>
      </c>
      <c r="J98" t="s">
        <v>414</v>
      </c>
      <c r="K98" s="4">
        <v>11581</v>
      </c>
      <c r="L98" s="4">
        <v>10503.89</v>
      </c>
      <c r="M98" s="4">
        <v>27.11</v>
      </c>
      <c r="N98" s="4">
        <v>0</v>
      </c>
      <c r="O98" s="4">
        <v>10531</v>
      </c>
    </row>
    <row r="99" spans="1:15">
      <c r="A99" s="8" t="s">
        <v>2</v>
      </c>
      <c r="B99" t="str">
        <f t="shared" si="4"/>
        <v>1</v>
      </c>
      <c r="C99" s="1" t="s">
        <v>251</v>
      </c>
      <c r="D99" t="str">
        <f t="shared" si="5"/>
        <v>01</v>
      </c>
      <c r="E99" s="1" t="s">
        <v>276</v>
      </c>
      <c r="F99" t="str">
        <f t="shared" si="6"/>
        <v>07</v>
      </c>
      <c r="G99" s="1" t="s">
        <v>319</v>
      </c>
      <c r="H99" t="str">
        <f t="shared" si="7"/>
        <v>08</v>
      </c>
      <c r="I99" t="s">
        <v>100</v>
      </c>
      <c r="J99" t="s">
        <v>416</v>
      </c>
      <c r="K99" s="4">
        <v>0</v>
      </c>
      <c r="L99" s="4">
        <v>4991</v>
      </c>
      <c r="M99" s="4">
        <v>0</v>
      </c>
      <c r="N99" s="4">
        <v>4991</v>
      </c>
      <c r="O99" s="4">
        <v>0</v>
      </c>
    </row>
    <row r="100" spans="1:15">
      <c r="A100" s="8" t="s">
        <v>2</v>
      </c>
      <c r="B100" t="str">
        <f t="shared" si="4"/>
        <v>1</v>
      </c>
      <c r="C100" s="1" t="s">
        <v>251</v>
      </c>
      <c r="D100" t="str">
        <f t="shared" si="5"/>
        <v>01</v>
      </c>
      <c r="E100" s="1" t="s">
        <v>276</v>
      </c>
      <c r="F100" t="str">
        <f t="shared" si="6"/>
        <v>08</v>
      </c>
      <c r="G100" t="s">
        <v>320</v>
      </c>
      <c r="H100" t="str">
        <f t="shared" si="7"/>
        <v>10</v>
      </c>
      <c r="I100" t="s">
        <v>101</v>
      </c>
      <c r="J100" t="s">
        <v>418</v>
      </c>
      <c r="K100" s="4">
        <v>0</v>
      </c>
      <c r="L100" s="4">
        <v>0</v>
      </c>
      <c r="M100" s="4">
        <v>10000</v>
      </c>
      <c r="N100" s="4">
        <v>0</v>
      </c>
      <c r="O100" s="4">
        <v>10000</v>
      </c>
    </row>
    <row r="101" spans="1:15">
      <c r="A101" s="8" t="s">
        <v>2</v>
      </c>
      <c r="B101" t="str">
        <f t="shared" si="4"/>
        <v>1</v>
      </c>
      <c r="C101" s="1" t="s">
        <v>251</v>
      </c>
      <c r="D101" t="str">
        <f t="shared" si="5"/>
        <v>01</v>
      </c>
      <c r="E101" s="1" t="s">
        <v>276</v>
      </c>
      <c r="F101" t="str">
        <f t="shared" si="6"/>
        <v>08</v>
      </c>
      <c r="G101" s="1" t="s">
        <v>320</v>
      </c>
      <c r="H101" t="str">
        <f t="shared" si="7"/>
        <v>11</v>
      </c>
      <c r="I101" t="s">
        <v>102</v>
      </c>
      <c r="J101" t="s">
        <v>419</v>
      </c>
      <c r="K101" s="4">
        <v>0</v>
      </c>
      <c r="L101" s="4">
        <v>5261.01</v>
      </c>
      <c r="M101" s="4">
        <v>44677.99</v>
      </c>
      <c r="N101" s="4">
        <v>0</v>
      </c>
      <c r="O101" s="4">
        <v>49939</v>
      </c>
    </row>
    <row r="102" spans="1:15">
      <c r="A102" s="8" t="s">
        <v>2</v>
      </c>
      <c r="B102" t="str">
        <f t="shared" si="4"/>
        <v>1</v>
      </c>
      <c r="C102" s="1" t="s">
        <v>251</v>
      </c>
      <c r="D102" t="str">
        <f t="shared" si="5"/>
        <v>02</v>
      </c>
      <c r="E102" t="s">
        <v>277</v>
      </c>
      <c r="F102" t="str">
        <f t="shared" si="6"/>
        <v>01</v>
      </c>
      <c r="G102" t="s">
        <v>321</v>
      </c>
      <c r="H102" t="str">
        <f t="shared" si="7"/>
        <v>05</v>
      </c>
      <c r="I102" t="s">
        <v>103</v>
      </c>
      <c r="J102" t="s">
        <v>413</v>
      </c>
      <c r="K102" s="4">
        <v>3200</v>
      </c>
      <c r="L102" s="4">
        <v>3700</v>
      </c>
      <c r="M102" s="4">
        <v>0</v>
      </c>
      <c r="N102" s="4">
        <v>3700</v>
      </c>
      <c r="O102" s="4">
        <v>0</v>
      </c>
    </row>
    <row r="103" spans="1:15">
      <c r="A103" s="8" t="s">
        <v>2</v>
      </c>
      <c r="B103" t="str">
        <f t="shared" si="4"/>
        <v>1</v>
      </c>
      <c r="C103" s="1" t="s">
        <v>251</v>
      </c>
      <c r="D103" t="str">
        <f t="shared" si="5"/>
        <v>03</v>
      </c>
      <c r="E103" t="s">
        <v>278</v>
      </c>
      <c r="F103" t="str">
        <f t="shared" si="6"/>
        <v>01</v>
      </c>
      <c r="G103" t="s">
        <v>322</v>
      </c>
      <c r="H103" t="str">
        <f t="shared" si="7"/>
        <v>01</v>
      </c>
      <c r="I103" t="s">
        <v>104</v>
      </c>
      <c r="J103" t="s">
        <v>410</v>
      </c>
      <c r="K103" s="4">
        <v>378638.64</v>
      </c>
      <c r="L103" s="4">
        <v>373984.23</v>
      </c>
      <c r="M103" s="4">
        <v>0</v>
      </c>
      <c r="N103" s="4">
        <v>28393.23</v>
      </c>
      <c r="O103" s="4">
        <v>345591</v>
      </c>
    </row>
    <row r="104" spans="1:15">
      <c r="A104" s="8" t="s">
        <v>2</v>
      </c>
      <c r="B104" t="str">
        <f t="shared" si="4"/>
        <v>1</v>
      </c>
      <c r="C104" s="1" t="s">
        <v>251</v>
      </c>
      <c r="D104" t="str">
        <f t="shared" si="5"/>
        <v>03</v>
      </c>
      <c r="E104" s="1" t="s">
        <v>278</v>
      </c>
      <c r="F104" t="str">
        <f t="shared" si="6"/>
        <v>01</v>
      </c>
      <c r="G104" s="1" t="s">
        <v>322</v>
      </c>
      <c r="H104" t="str">
        <f t="shared" si="7"/>
        <v>02</v>
      </c>
      <c r="I104" t="s">
        <v>105</v>
      </c>
      <c r="J104" t="s">
        <v>411</v>
      </c>
      <c r="K104" s="4">
        <v>33777.980000000003</v>
      </c>
      <c r="L104" s="4">
        <v>51150</v>
      </c>
      <c r="M104" s="4">
        <v>99350</v>
      </c>
      <c r="N104" s="4">
        <v>0</v>
      </c>
      <c r="O104" s="4">
        <v>150500</v>
      </c>
    </row>
    <row r="105" spans="1:15">
      <c r="A105" s="8" t="s">
        <v>2</v>
      </c>
      <c r="B105" t="str">
        <f t="shared" si="4"/>
        <v>1</v>
      </c>
      <c r="C105" s="1" t="s">
        <v>251</v>
      </c>
      <c r="D105" t="str">
        <f t="shared" si="5"/>
        <v>03</v>
      </c>
      <c r="E105" s="1" t="s">
        <v>278</v>
      </c>
      <c r="F105" t="str">
        <f t="shared" si="6"/>
        <v>01</v>
      </c>
      <c r="G105" s="1" t="s">
        <v>322</v>
      </c>
      <c r="H105" t="str">
        <f t="shared" si="7"/>
        <v>03</v>
      </c>
      <c r="I105" t="s">
        <v>106</v>
      </c>
      <c r="J105" t="s">
        <v>412</v>
      </c>
      <c r="K105" s="4">
        <v>350786.43</v>
      </c>
      <c r="L105" s="4">
        <v>301748</v>
      </c>
      <c r="M105" s="4">
        <v>0</v>
      </c>
      <c r="N105" s="4">
        <v>201068</v>
      </c>
      <c r="O105" s="4">
        <v>100680</v>
      </c>
    </row>
    <row r="106" spans="1:15">
      <c r="A106" s="8" t="s">
        <v>2</v>
      </c>
      <c r="B106" t="str">
        <f t="shared" si="4"/>
        <v>1</v>
      </c>
      <c r="C106" s="1" t="s">
        <v>251</v>
      </c>
      <c r="D106" t="str">
        <f t="shared" si="5"/>
        <v>03</v>
      </c>
      <c r="E106" s="1" t="s">
        <v>278</v>
      </c>
      <c r="F106" t="str">
        <f t="shared" si="6"/>
        <v>01</v>
      </c>
      <c r="G106" s="1" t="s">
        <v>322</v>
      </c>
      <c r="H106" t="str">
        <f t="shared" si="7"/>
        <v>07</v>
      </c>
      <c r="I106" t="s">
        <v>107</v>
      </c>
      <c r="J106" t="s">
        <v>414</v>
      </c>
      <c r="K106" s="4">
        <v>25416.21</v>
      </c>
      <c r="L106" s="4">
        <v>24705.43</v>
      </c>
      <c r="M106" s="4">
        <v>0</v>
      </c>
      <c r="N106" s="4">
        <v>895.43</v>
      </c>
      <c r="O106" s="4">
        <v>23810</v>
      </c>
    </row>
    <row r="107" spans="1:15">
      <c r="A107" s="8" t="s">
        <v>2</v>
      </c>
      <c r="B107" t="str">
        <f t="shared" si="4"/>
        <v>1</v>
      </c>
      <c r="C107" s="1" t="s">
        <v>251</v>
      </c>
      <c r="D107" t="str">
        <f t="shared" si="5"/>
        <v>03</v>
      </c>
      <c r="E107" s="1" t="s">
        <v>278</v>
      </c>
      <c r="F107" t="str">
        <f t="shared" si="6"/>
        <v>01</v>
      </c>
      <c r="G107" s="1" t="s">
        <v>322</v>
      </c>
      <c r="H107" t="str">
        <f t="shared" si="7"/>
        <v>08</v>
      </c>
      <c r="I107" t="s">
        <v>108</v>
      </c>
      <c r="J107" t="s">
        <v>416</v>
      </c>
      <c r="K107" s="4">
        <v>1501.76</v>
      </c>
      <c r="L107" s="4">
        <v>350</v>
      </c>
      <c r="M107" s="4">
        <v>0</v>
      </c>
      <c r="N107" s="4">
        <v>0</v>
      </c>
      <c r="O107" s="4">
        <v>350</v>
      </c>
    </row>
    <row r="108" spans="1:15">
      <c r="A108" s="8" t="s">
        <v>2</v>
      </c>
      <c r="B108" t="str">
        <f t="shared" ref="B108" si="8">LEFT(I108,1)</f>
        <v>1</v>
      </c>
      <c r="C108" s="1" t="s">
        <v>251</v>
      </c>
      <c r="D108" t="str">
        <f t="shared" ref="D108" si="9">MID(I108,2,2)</f>
        <v>04</v>
      </c>
      <c r="E108" t="s">
        <v>279</v>
      </c>
      <c r="F108" t="str">
        <f t="shared" ref="F108" si="10">MID(I108,4,2)</f>
        <v>01</v>
      </c>
      <c r="G108" t="s">
        <v>323</v>
      </c>
      <c r="H108" t="str">
        <f t="shared" si="7"/>
        <v>03</v>
      </c>
      <c r="I108" s="1" t="s">
        <v>235</v>
      </c>
      <c r="J108" t="s">
        <v>412</v>
      </c>
      <c r="K108" s="4">
        <v>80750</v>
      </c>
      <c r="L108" s="4">
        <v>94132.99</v>
      </c>
      <c r="M108" s="4">
        <v>0</v>
      </c>
      <c r="N108" s="4">
        <v>5182.99</v>
      </c>
      <c r="O108" s="4">
        <v>88950</v>
      </c>
    </row>
    <row r="109" spans="1:15">
      <c r="A109" s="8" t="s">
        <v>2</v>
      </c>
      <c r="B109" t="str">
        <f t="shared" si="4"/>
        <v>1</v>
      </c>
      <c r="C109" s="1" t="s">
        <v>251</v>
      </c>
      <c r="D109" t="str">
        <f t="shared" si="5"/>
        <v>04</v>
      </c>
      <c r="E109" s="1" t="s">
        <v>279</v>
      </c>
      <c r="F109" t="str">
        <f t="shared" si="6"/>
        <v>01</v>
      </c>
      <c r="G109" s="1" t="s">
        <v>323</v>
      </c>
      <c r="H109" t="str">
        <f t="shared" si="7"/>
        <v>06</v>
      </c>
      <c r="I109" t="s">
        <v>109</v>
      </c>
      <c r="J109" t="s">
        <v>417</v>
      </c>
      <c r="K109" s="4">
        <v>13766</v>
      </c>
      <c r="L109" s="4">
        <v>12937</v>
      </c>
      <c r="M109" s="4">
        <v>0</v>
      </c>
      <c r="N109" s="4">
        <v>877</v>
      </c>
      <c r="O109" s="4">
        <v>12060</v>
      </c>
    </row>
    <row r="110" spans="1:15">
      <c r="A110" s="8" t="s">
        <v>2</v>
      </c>
      <c r="B110" t="str">
        <f t="shared" si="4"/>
        <v>1</v>
      </c>
      <c r="C110" s="1" t="s">
        <v>251</v>
      </c>
      <c r="D110" t="str">
        <f t="shared" si="5"/>
        <v>04</v>
      </c>
      <c r="E110" s="1" t="s">
        <v>279</v>
      </c>
      <c r="F110" t="str">
        <f t="shared" si="6"/>
        <v>02</v>
      </c>
      <c r="G110" t="s">
        <v>324</v>
      </c>
      <c r="H110" t="str">
        <f t="shared" si="7"/>
        <v>03</v>
      </c>
      <c r="I110" t="s">
        <v>110</v>
      </c>
      <c r="J110" t="s">
        <v>412</v>
      </c>
      <c r="K110" s="4">
        <v>100645</v>
      </c>
      <c r="L110" s="4">
        <v>132851.67000000001</v>
      </c>
      <c r="M110" s="4">
        <v>148.33000000000001</v>
      </c>
      <c r="N110" s="4">
        <v>0</v>
      </c>
      <c r="O110" s="4">
        <v>133000</v>
      </c>
    </row>
    <row r="111" spans="1:15">
      <c r="A111" s="8" t="s">
        <v>2</v>
      </c>
      <c r="B111" t="str">
        <f t="shared" si="4"/>
        <v>1</v>
      </c>
      <c r="C111" s="1" t="s">
        <v>251</v>
      </c>
      <c r="D111" t="str">
        <f t="shared" si="5"/>
        <v>04</v>
      </c>
      <c r="E111" s="1" t="s">
        <v>279</v>
      </c>
      <c r="F111" t="str">
        <f t="shared" si="6"/>
        <v>02</v>
      </c>
      <c r="G111" s="1" t="s">
        <v>324</v>
      </c>
      <c r="H111" t="str">
        <f t="shared" si="7"/>
        <v>06</v>
      </c>
      <c r="I111" t="s">
        <v>111</v>
      </c>
      <c r="J111" t="s">
        <v>417</v>
      </c>
      <c r="K111" s="4">
        <v>82227.649999999994</v>
      </c>
      <c r="L111" s="4">
        <v>78033</v>
      </c>
      <c r="M111" s="4">
        <v>0</v>
      </c>
      <c r="N111" s="4">
        <v>4419</v>
      </c>
      <c r="O111" s="4">
        <v>73614</v>
      </c>
    </row>
    <row r="112" spans="1:15">
      <c r="A112" s="8" t="s">
        <v>2</v>
      </c>
      <c r="B112" t="str">
        <f t="shared" si="4"/>
        <v>1</v>
      </c>
      <c r="C112" s="1" t="s">
        <v>251</v>
      </c>
      <c r="D112" t="str">
        <f t="shared" si="5"/>
        <v>04</v>
      </c>
      <c r="E112" s="1" t="s">
        <v>279</v>
      </c>
      <c r="F112" t="str">
        <f t="shared" si="6"/>
        <v>03</v>
      </c>
      <c r="G112" t="s">
        <v>325</v>
      </c>
      <c r="H112" t="str">
        <f t="shared" si="7"/>
        <v>03</v>
      </c>
      <c r="I112" t="s">
        <v>112</v>
      </c>
      <c r="J112" t="s">
        <v>412</v>
      </c>
      <c r="K112" s="4">
        <v>104700</v>
      </c>
      <c r="L112" s="4">
        <v>97034.57</v>
      </c>
      <c r="M112" s="4">
        <v>0</v>
      </c>
      <c r="N112" s="4">
        <v>7684.57</v>
      </c>
      <c r="O112" s="4">
        <v>89350</v>
      </c>
    </row>
    <row r="113" spans="1:15">
      <c r="A113" s="8" t="s">
        <v>2</v>
      </c>
      <c r="B113" t="str">
        <f t="shared" si="4"/>
        <v>1</v>
      </c>
      <c r="C113" s="1" t="s">
        <v>251</v>
      </c>
      <c r="D113" t="str">
        <f t="shared" si="5"/>
        <v>04</v>
      </c>
      <c r="E113" s="1" t="s">
        <v>279</v>
      </c>
      <c r="F113" t="str">
        <f t="shared" si="6"/>
        <v>03</v>
      </c>
      <c r="G113" s="1" t="s">
        <v>325</v>
      </c>
      <c r="H113" t="str">
        <f t="shared" si="7"/>
        <v>06</v>
      </c>
      <c r="I113" t="s">
        <v>113</v>
      </c>
      <c r="J113" t="s">
        <v>417</v>
      </c>
      <c r="K113" s="4">
        <v>270.89999999999998</v>
      </c>
      <c r="L113" s="4">
        <v>244</v>
      </c>
      <c r="M113" s="4">
        <v>0</v>
      </c>
      <c r="N113" s="4">
        <v>29</v>
      </c>
      <c r="O113" s="4">
        <v>215</v>
      </c>
    </row>
    <row r="114" spans="1:15">
      <c r="A114" s="8" t="s">
        <v>2</v>
      </c>
      <c r="B114" t="str">
        <f t="shared" si="4"/>
        <v>1</v>
      </c>
      <c r="C114" s="1" t="s">
        <v>251</v>
      </c>
      <c r="D114" t="str">
        <f t="shared" si="5"/>
        <v>04</v>
      </c>
      <c r="E114" s="1" t="s">
        <v>279</v>
      </c>
      <c r="F114" t="str">
        <f t="shared" si="6"/>
        <v>05</v>
      </c>
      <c r="G114" t="s">
        <v>326</v>
      </c>
      <c r="H114" t="str">
        <f t="shared" si="7"/>
        <v>01</v>
      </c>
      <c r="I114" t="s">
        <v>114</v>
      </c>
      <c r="J114" t="s">
        <v>410</v>
      </c>
      <c r="K114" s="4">
        <v>52098</v>
      </c>
      <c r="L114" s="4">
        <v>52556.46</v>
      </c>
      <c r="M114" s="4">
        <v>126.54</v>
      </c>
      <c r="N114" s="4">
        <v>0</v>
      </c>
      <c r="O114" s="4">
        <v>52683</v>
      </c>
    </row>
    <row r="115" spans="1:15">
      <c r="A115" s="8" t="s">
        <v>2</v>
      </c>
      <c r="B115" t="str">
        <f t="shared" si="4"/>
        <v>1</v>
      </c>
      <c r="C115" s="1" t="s">
        <v>251</v>
      </c>
      <c r="D115" t="str">
        <f t="shared" si="5"/>
        <v>04</v>
      </c>
      <c r="E115" s="1" t="s">
        <v>279</v>
      </c>
      <c r="F115" t="str">
        <f t="shared" si="6"/>
        <v>05</v>
      </c>
      <c r="G115" s="1" t="s">
        <v>326</v>
      </c>
      <c r="H115" t="str">
        <f t="shared" si="7"/>
        <v>02</v>
      </c>
      <c r="I115" t="s">
        <v>115</v>
      </c>
      <c r="J115" t="s">
        <v>411</v>
      </c>
      <c r="K115" s="4">
        <v>18852.04</v>
      </c>
      <c r="L115" s="4">
        <v>20850</v>
      </c>
      <c r="M115" s="4">
        <v>0</v>
      </c>
      <c r="N115" s="4">
        <v>2650</v>
      </c>
      <c r="O115" s="4">
        <v>18200</v>
      </c>
    </row>
    <row r="116" spans="1:15">
      <c r="A116" s="8" t="s">
        <v>2</v>
      </c>
      <c r="B116" t="str">
        <f t="shared" si="4"/>
        <v>1</v>
      </c>
      <c r="C116" s="1" t="s">
        <v>251</v>
      </c>
      <c r="D116" t="str">
        <f t="shared" si="5"/>
        <v>04</v>
      </c>
      <c r="E116" s="1" t="s">
        <v>279</v>
      </c>
      <c r="F116" t="str">
        <f t="shared" si="6"/>
        <v>05</v>
      </c>
      <c r="G116" s="1" t="s">
        <v>326</v>
      </c>
      <c r="H116" t="str">
        <f t="shared" si="7"/>
        <v>03</v>
      </c>
      <c r="I116" t="s">
        <v>116</v>
      </c>
      <c r="J116" t="s">
        <v>412</v>
      </c>
      <c r="K116" s="4">
        <v>818699.36</v>
      </c>
      <c r="L116" s="4">
        <v>860397.18</v>
      </c>
      <c r="M116" s="4">
        <v>0</v>
      </c>
      <c r="N116" s="4">
        <v>2197.1799999999998</v>
      </c>
      <c r="O116" s="4">
        <v>858200</v>
      </c>
    </row>
    <row r="117" spans="1:15">
      <c r="A117" s="8" t="s">
        <v>2</v>
      </c>
      <c r="B117" t="str">
        <f t="shared" si="4"/>
        <v>1</v>
      </c>
      <c r="C117" s="1" t="s">
        <v>251</v>
      </c>
      <c r="D117" t="str">
        <f t="shared" si="5"/>
        <v>04</v>
      </c>
      <c r="E117" s="1" t="s">
        <v>279</v>
      </c>
      <c r="F117" t="str">
        <f t="shared" si="6"/>
        <v>05</v>
      </c>
      <c r="G117" s="1" t="s">
        <v>326</v>
      </c>
      <c r="H117" t="str">
        <f t="shared" si="7"/>
        <v>05</v>
      </c>
      <c r="I117" t="s">
        <v>117</v>
      </c>
      <c r="J117" t="s">
        <v>413</v>
      </c>
      <c r="K117" s="4">
        <v>114025</v>
      </c>
      <c r="L117" s="4">
        <v>115070</v>
      </c>
      <c r="M117" s="4">
        <v>0</v>
      </c>
      <c r="N117" s="4">
        <v>10800</v>
      </c>
      <c r="O117" s="4">
        <v>104270</v>
      </c>
    </row>
    <row r="118" spans="1:15">
      <c r="A118" s="8" t="s">
        <v>2</v>
      </c>
      <c r="B118" t="str">
        <f t="shared" si="4"/>
        <v>1</v>
      </c>
      <c r="C118" s="1" t="s">
        <v>251</v>
      </c>
      <c r="D118" t="str">
        <f t="shared" si="5"/>
        <v>04</v>
      </c>
      <c r="E118" s="1" t="s">
        <v>279</v>
      </c>
      <c r="F118" t="str">
        <f t="shared" si="6"/>
        <v>05</v>
      </c>
      <c r="G118" s="1" t="s">
        <v>326</v>
      </c>
      <c r="H118" t="str">
        <f t="shared" si="7"/>
        <v>07</v>
      </c>
      <c r="I118" t="s">
        <v>118</v>
      </c>
      <c r="J118" t="s">
        <v>414</v>
      </c>
      <c r="K118" s="4">
        <v>337</v>
      </c>
      <c r="L118" s="4">
        <v>352.77</v>
      </c>
      <c r="M118" s="4">
        <v>1.23</v>
      </c>
      <c r="N118" s="4">
        <v>0</v>
      </c>
      <c r="O118" s="4">
        <v>354</v>
      </c>
    </row>
    <row r="119" spans="1:15">
      <c r="A119" s="8" t="s">
        <v>2</v>
      </c>
      <c r="B119" t="str">
        <f t="shared" si="4"/>
        <v>1</v>
      </c>
      <c r="C119" s="1" t="s">
        <v>251</v>
      </c>
      <c r="D119" t="str">
        <f t="shared" si="5"/>
        <v>04</v>
      </c>
      <c r="E119" s="1" t="s">
        <v>279</v>
      </c>
      <c r="F119" t="str">
        <f t="shared" si="6"/>
        <v>05</v>
      </c>
      <c r="G119" s="1" t="s">
        <v>326</v>
      </c>
      <c r="H119" t="str">
        <f t="shared" si="7"/>
        <v>08</v>
      </c>
      <c r="I119" t="s">
        <v>119</v>
      </c>
      <c r="J119" t="s">
        <v>416</v>
      </c>
      <c r="K119" s="4">
        <v>0</v>
      </c>
      <c r="L119" s="4">
        <v>50</v>
      </c>
      <c r="M119" s="4">
        <v>100</v>
      </c>
      <c r="N119" s="4">
        <v>0</v>
      </c>
      <c r="O119" s="4">
        <v>150</v>
      </c>
    </row>
    <row r="120" spans="1:15">
      <c r="A120" s="8" t="s">
        <v>2</v>
      </c>
      <c r="B120" t="str">
        <f t="shared" si="4"/>
        <v>1</v>
      </c>
      <c r="C120" s="1" t="s">
        <v>251</v>
      </c>
      <c r="D120" t="str">
        <f t="shared" si="5"/>
        <v>05</v>
      </c>
      <c r="E120" t="s">
        <v>280</v>
      </c>
      <c r="F120" t="str">
        <f t="shared" si="6"/>
        <v>01</v>
      </c>
      <c r="G120" t="s">
        <v>327</v>
      </c>
      <c r="H120" t="str">
        <f t="shared" si="7"/>
        <v>01</v>
      </c>
      <c r="I120" t="s">
        <v>120</v>
      </c>
      <c r="J120" t="s">
        <v>410</v>
      </c>
      <c r="K120" s="4">
        <v>102681</v>
      </c>
      <c r="L120" s="4">
        <v>104382.86</v>
      </c>
      <c r="M120" s="4">
        <v>326.14</v>
      </c>
      <c r="N120" s="4">
        <v>0</v>
      </c>
      <c r="O120" s="4">
        <v>104709</v>
      </c>
    </row>
    <row r="121" spans="1:15">
      <c r="A121" s="8" t="s">
        <v>2</v>
      </c>
      <c r="B121" t="str">
        <f t="shared" si="4"/>
        <v>1</v>
      </c>
      <c r="C121" s="1" t="s">
        <v>251</v>
      </c>
      <c r="D121" t="str">
        <f t="shared" si="5"/>
        <v>05</v>
      </c>
      <c r="E121" s="1" t="s">
        <v>280</v>
      </c>
      <c r="F121" t="str">
        <f t="shared" si="6"/>
        <v>01</v>
      </c>
      <c r="G121" t="s">
        <v>328</v>
      </c>
      <c r="H121" t="str">
        <f t="shared" si="7"/>
        <v>02</v>
      </c>
      <c r="I121" t="s">
        <v>121</v>
      </c>
      <c r="J121" t="s">
        <v>411</v>
      </c>
      <c r="K121" s="4">
        <v>7323.28</v>
      </c>
      <c r="L121" s="4">
        <v>8499.5499999999993</v>
      </c>
      <c r="M121" s="4">
        <v>6300.45</v>
      </c>
      <c r="N121" s="4">
        <v>0</v>
      </c>
      <c r="O121" s="4">
        <v>14800</v>
      </c>
    </row>
    <row r="122" spans="1:15">
      <c r="A122" s="8" t="s">
        <v>2</v>
      </c>
      <c r="B122" t="str">
        <f t="shared" si="4"/>
        <v>1</v>
      </c>
      <c r="C122" s="1" t="s">
        <v>251</v>
      </c>
      <c r="D122" t="str">
        <f t="shared" si="5"/>
        <v>05</v>
      </c>
      <c r="E122" s="1" t="s">
        <v>280</v>
      </c>
      <c r="F122" t="str">
        <f t="shared" si="6"/>
        <v>01</v>
      </c>
      <c r="G122" s="1" t="s">
        <v>328</v>
      </c>
      <c r="H122" t="str">
        <f t="shared" si="7"/>
        <v>03</v>
      </c>
      <c r="I122" t="s">
        <v>122</v>
      </c>
      <c r="J122" t="s">
        <v>412</v>
      </c>
      <c r="K122" s="4">
        <v>138095.01999999999</v>
      </c>
      <c r="L122" s="4">
        <v>69129.11</v>
      </c>
      <c r="M122" s="4">
        <v>11000.89</v>
      </c>
      <c r="N122" s="4">
        <v>0</v>
      </c>
      <c r="O122" s="4">
        <v>80130</v>
      </c>
    </row>
    <row r="123" spans="1:15">
      <c r="A123" s="8" t="s">
        <v>2</v>
      </c>
      <c r="B123" t="str">
        <f t="shared" si="4"/>
        <v>1</v>
      </c>
      <c r="C123" s="1" t="s">
        <v>251</v>
      </c>
      <c r="D123" t="str">
        <f t="shared" si="5"/>
        <v>05</v>
      </c>
      <c r="E123" s="1" t="s">
        <v>280</v>
      </c>
      <c r="F123" t="str">
        <f t="shared" si="6"/>
        <v>01</v>
      </c>
      <c r="G123" s="1" t="s">
        <v>328</v>
      </c>
      <c r="H123" t="str">
        <f t="shared" si="7"/>
        <v>05</v>
      </c>
      <c r="I123" t="s">
        <v>123</v>
      </c>
      <c r="J123" t="s">
        <v>413</v>
      </c>
      <c r="K123" s="4">
        <v>17564.009999999998</v>
      </c>
      <c r="L123" s="4">
        <v>17564.009999999998</v>
      </c>
      <c r="M123" s="4">
        <v>235.99</v>
      </c>
      <c r="N123" s="4">
        <v>0</v>
      </c>
      <c r="O123" s="4">
        <v>17800</v>
      </c>
    </row>
    <row r="124" spans="1:15">
      <c r="A124" s="8" t="s">
        <v>2</v>
      </c>
      <c r="B124" t="str">
        <f t="shared" si="4"/>
        <v>1</v>
      </c>
      <c r="C124" s="1" t="s">
        <v>251</v>
      </c>
      <c r="D124" t="str">
        <f t="shared" si="5"/>
        <v>05</v>
      </c>
      <c r="E124" s="1" t="s">
        <v>280</v>
      </c>
      <c r="F124" t="str">
        <f t="shared" si="6"/>
        <v>01</v>
      </c>
      <c r="G124" s="1" t="s">
        <v>328</v>
      </c>
      <c r="H124" t="str">
        <f t="shared" si="7"/>
        <v>07</v>
      </c>
      <c r="I124" t="s">
        <v>124</v>
      </c>
      <c r="J124" t="s">
        <v>414</v>
      </c>
      <c r="K124" s="4">
        <v>6857</v>
      </c>
      <c r="L124" s="4">
        <v>7182.36</v>
      </c>
      <c r="M124" s="4">
        <v>169.64</v>
      </c>
      <c r="N124" s="4">
        <v>0</v>
      </c>
      <c r="O124" s="4">
        <v>7352</v>
      </c>
    </row>
    <row r="125" spans="1:15">
      <c r="A125" s="8" t="s">
        <v>2</v>
      </c>
      <c r="B125" t="str">
        <f t="shared" si="4"/>
        <v>1</v>
      </c>
      <c r="C125" s="1" t="s">
        <v>251</v>
      </c>
      <c r="D125" t="str">
        <f t="shared" si="5"/>
        <v>05</v>
      </c>
      <c r="E125" s="1" t="s">
        <v>280</v>
      </c>
      <c r="F125" t="str">
        <f t="shared" si="6"/>
        <v>02</v>
      </c>
      <c r="G125" t="s">
        <v>329</v>
      </c>
      <c r="H125" t="str">
        <f t="shared" si="7"/>
        <v>02</v>
      </c>
      <c r="I125" t="s">
        <v>125</v>
      </c>
      <c r="J125" t="s">
        <v>411</v>
      </c>
      <c r="K125" s="4">
        <v>2376</v>
      </c>
      <c r="L125" s="4">
        <v>4384</v>
      </c>
      <c r="M125" s="4">
        <v>2266</v>
      </c>
      <c r="N125" s="4">
        <v>0</v>
      </c>
      <c r="O125" s="4">
        <v>6650</v>
      </c>
    </row>
    <row r="126" spans="1:15">
      <c r="A126" s="8" t="s">
        <v>2</v>
      </c>
      <c r="B126" t="str">
        <f t="shared" si="4"/>
        <v>1</v>
      </c>
      <c r="C126" s="1" t="s">
        <v>251</v>
      </c>
      <c r="D126" t="str">
        <f t="shared" si="5"/>
        <v>05</v>
      </c>
      <c r="E126" s="1" t="s">
        <v>280</v>
      </c>
      <c r="F126" t="str">
        <f t="shared" si="6"/>
        <v>02</v>
      </c>
      <c r="G126" s="1" t="s">
        <v>329</v>
      </c>
      <c r="H126" t="str">
        <f t="shared" si="7"/>
        <v>03</v>
      </c>
      <c r="I126" t="s">
        <v>126</v>
      </c>
      <c r="J126" t="s">
        <v>412</v>
      </c>
      <c r="K126" s="4">
        <v>27826.5</v>
      </c>
      <c r="L126" s="4">
        <v>42288.33</v>
      </c>
      <c r="M126" s="4">
        <v>3731.67</v>
      </c>
      <c r="N126" s="4">
        <v>0</v>
      </c>
      <c r="O126" s="4">
        <v>46020</v>
      </c>
    </row>
    <row r="127" spans="1:15">
      <c r="A127" s="8" t="s">
        <v>2</v>
      </c>
      <c r="B127" t="str">
        <f t="shared" si="4"/>
        <v>1</v>
      </c>
      <c r="C127" s="1" t="s">
        <v>251</v>
      </c>
      <c r="D127" t="str">
        <f t="shared" si="5"/>
        <v>05</v>
      </c>
      <c r="E127" s="1" t="s">
        <v>280</v>
      </c>
      <c r="F127" t="str">
        <f t="shared" si="6"/>
        <v>02</v>
      </c>
      <c r="G127" s="1" t="s">
        <v>329</v>
      </c>
      <c r="H127" t="str">
        <f t="shared" si="7"/>
        <v>05</v>
      </c>
      <c r="I127" t="s">
        <v>127</v>
      </c>
      <c r="J127" t="s">
        <v>413</v>
      </c>
      <c r="K127" s="4">
        <v>6202.99</v>
      </c>
      <c r="L127" s="4">
        <v>5702.61</v>
      </c>
      <c r="M127" s="4">
        <v>97.39</v>
      </c>
      <c r="N127" s="4">
        <v>0</v>
      </c>
      <c r="O127" s="4">
        <v>5800</v>
      </c>
    </row>
    <row r="128" spans="1:15">
      <c r="A128" s="8" t="s">
        <v>2</v>
      </c>
      <c r="B128" t="str">
        <f t="shared" si="4"/>
        <v>1</v>
      </c>
      <c r="C128" s="1" t="s">
        <v>251</v>
      </c>
      <c r="D128" t="str">
        <f t="shared" si="5"/>
        <v>05</v>
      </c>
      <c r="E128" s="1" t="s">
        <v>280</v>
      </c>
      <c r="F128" t="str">
        <f t="shared" si="6"/>
        <v>02</v>
      </c>
      <c r="G128" s="1" t="s">
        <v>329</v>
      </c>
      <c r="H128" t="str">
        <f t="shared" si="7"/>
        <v>06</v>
      </c>
      <c r="I128" t="s">
        <v>128</v>
      </c>
      <c r="J128" t="s">
        <v>417</v>
      </c>
      <c r="K128" s="4">
        <v>30833.13</v>
      </c>
      <c r="L128" s="4">
        <v>29898</v>
      </c>
      <c r="M128" s="4">
        <v>0</v>
      </c>
      <c r="N128" s="4">
        <v>984</v>
      </c>
      <c r="O128" s="4">
        <v>28914</v>
      </c>
    </row>
    <row r="129" spans="1:15">
      <c r="A129" s="8" t="s">
        <v>2</v>
      </c>
      <c r="B129" t="str">
        <f t="shared" si="4"/>
        <v>1</v>
      </c>
      <c r="C129" s="1" t="s">
        <v>251</v>
      </c>
      <c r="D129" t="str">
        <f t="shared" si="5"/>
        <v>05</v>
      </c>
      <c r="E129" s="1" t="s">
        <v>280</v>
      </c>
      <c r="F129" t="str">
        <f t="shared" si="6"/>
        <v>02</v>
      </c>
      <c r="G129" s="1" t="s">
        <v>329</v>
      </c>
      <c r="H129" t="str">
        <f t="shared" si="7"/>
        <v>07</v>
      </c>
      <c r="I129" t="s">
        <v>129</v>
      </c>
      <c r="J129" t="s">
        <v>414</v>
      </c>
      <c r="K129" s="4">
        <v>263.51</v>
      </c>
      <c r="L129" s="4">
        <v>700</v>
      </c>
      <c r="M129" s="4">
        <v>300</v>
      </c>
      <c r="N129" s="4">
        <v>0</v>
      </c>
      <c r="O129" s="4">
        <v>1000</v>
      </c>
    </row>
    <row r="130" spans="1:15">
      <c r="A130" s="8" t="s">
        <v>2</v>
      </c>
      <c r="B130" t="str">
        <f t="shared" si="4"/>
        <v>1</v>
      </c>
      <c r="C130" s="1" t="s">
        <v>251</v>
      </c>
      <c r="D130" t="str">
        <f t="shared" si="5"/>
        <v>05</v>
      </c>
      <c r="E130" s="1" t="s">
        <v>280</v>
      </c>
      <c r="F130" t="str">
        <f t="shared" si="6"/>
        <v>02</v>
      </c>
      <c r="G130" s="1" t="s">
        <v>329</v>
      </c>
      <c r="H130" t="str">
        <f t="shared" si="7"/>
        <v>08</v>
      </c>
      <c r="I130" t="s">
        <v>130</v>
      </c>
      <c r="J130" t="s">
        <v>416</v>
      </c>
      <c r="K130" s="4">
        <v>0</v>
      </c>
      <c r="L130" s="4">
        <v>0</v>
      </c>
      <c r="M130" s="4">
        <v>50</v>
      </c>
      <c r="N130" s="4">
        <v>0</v>
      </c>
      <c r="O130" s="4">
        <v>50</v>
      </c>
    </row>
    <row r="131" spans="1:15">
      <c r="A131" s="8" t="s">
        <v>2</v>
      </c>
      <c r="B131" t="str">
        <f t="shared" si="4"/>
        <v>1</v>
      </c>
      <c r="C131" s="1" t="s">
        <v>251</v>
      </c>
      <c r="D131" t="str">
        <f t="shared" si="5"/>
        <v>06</v>
      </c>
      <c r="E131" t="s">
        <v>281</v>
      </c>
      <c r="F131" t="str">
        <f t="shared" si="6"/>
        <v>02</v>
      </c>
      <c r="G131" t="s">
        <v>330</v>
      </c>
      <c r="H131" t="str">
        <f t="shared" si="7"/>
        <v>03</v>
      </c>
      <c r="I131" t="s">
        <v>131</v>
      </c>
      <c r="J131" t="s">
        <v>412</v>
      </c>
      <c r="K131" s="4">
        <v>102530</v>
      </c>
      <c r="L131" s="4">
        <v>98516.32</v>
      </c>
      <c r="M131" s="4">
        <v>7762.68</v>
      </c>
      <c r="N131" s="4">
        <v>0</v>
      </c>
      <c r="O131" s="4">
        <v>106279</v>
      </c>
    </row>
    <row r="132" spans="1:15">
      <c r="A132" s="8" t="s">
        <v>2</v>
      </c>
      <c r="B132" t="str">
        <f t="shared" ref="B132:B196" si="11">LEFT(I132,1)</f>
        <v>1</v>
      </c>
      <c r="C132" s="1" t="s">
        <v>251</v>
      </c>
      <c r="D132" t="str">
        <f t="shared" ref="D132:D196" si="12">MID(I132,2,2)</f>
        <v>06</v>
      </c>
      <c r="E132" s="1" t="s">
        <v>281</v>
      </c>
      <c r="F132" t="str">
        <f t="shared" ref="F132:F196" si="13">MID(I132,4,2)</f>
        <v>02</v>
      </c>
      <c r="G132" s="1" t="s">
        <v>330</v>
      </c>
      <c r="H132" t="str">
        <f t="shared" ref="H132:H196" si="14">RIGHT(I132,2)</f>
        <v>06</v>
      </c>
      <c r="I132" t="s">
        <v>132</v>
      </c>
      <c r="J132" t="s">
        <v>417</v>
      </c>
      <c r="K132" s="4">
        <v>37426.01</v>
      </c>
      <c r="L132" s="4">
        <v>23127.06</v>
      </c>
      <c r="M132" s="4">
        <v>0</v>
      </c>
      <c r="N132" s="4">
        <v>13625.06</v>
      </c>
      <c r="O132" s="4">
        <v>9502</v>
      </c>
    </row>
    <row r="133" spans="1:15">
      <c r="A133" s="8" t="s">
        <v>2</v>
      </c>
      <c r="B133" t="str">
        <f t="shared" si="11"/>
        <v>1</v>
      </c>
      <c r="C133" s="1" t="s">
        <v>251</v>
      </c>
      <c r="D133" t="str">
        <f t="shared" si="12"/>
        <v>06</v>
      </c>
      <c r="E133" s="1" t="s">
        <v>281</v>
      </c>
      <c r="F133" t="str">
        <f t="shared" si="13"/>
        <v>03</v>
      </c>
      <c r="G133" s="1" t="s">
        <v>331</v>
      </c>
      <c r="H133" t="str">
        <f t="shared" si="14"/>
        <v>02</v>
      </c>
      <c r="I133" t="s">
        <v>133</v>
      </c>
      <c r="J133" t="s">
        <v>411</v>
      </c>
      <c r="K133" s="4">
        <v>831.6</v>
      </c>
      <c r="L133" s="4">
        <v>3000</v>
      </c>
      <c r="M133" s="4">
        <v>1000</v>
      </c>
      <c r="N133" s="4">
        <v>0</v>
      </c>
      <c r="O133" s="4">
        <v>4000</v>
      </c>
    </row>
    <row r="134" spans="1:15">
      <c r="A134" s="8" t="s">
        <v>2</v>
      </c>
      <c r="B134" t="str">
        <f t="shared" si="11"/>
        <v>1</v>
      </c>
      <c r="C134" s="1" t="s">
        <v>251</v>
      </c>
      <c r="D134" t="str">
        <f t="shared" si="12"/>
        <v>06</v>
      </c>
      <c r="E134" s="1" t="s">
        <v>281</v>
      </c>
      <c r="F134" t="str">
        <f t="shared" si="13"/>
        <v>03</v>
      </c>
      <c r="G134" t="s">
        <v>332</v>
      </c>
      <c r="H134" t="str">
        <f t="shared" si="14"/>
        <v>03</v>
      </c>
      <c r="I134" t="s">
        <v>134</v>
      </c>
      <c r="J134" t="s">
        <v>412</v>
      </c>
      <c r="K134" s="4">
        <v>4236</v>
      </c>
      <c r="L134" s="4">
        <v>0</v>
      </c>
      <c r="M134" s="4">
        <v>0</v>
      </c>
      <c r="N134" s="4">
        <v>0</v>
      </c>
      <c r="O134" s="4">
        <v>0</v>
      </c>
    </row>
    <row r="135" spans="1:15">
      <c r="A135" s="8" t="s">
        <v>2</v>
      </c>
      <c r="B135" t="str">
        <f t="shared" si="11"/>
        <v>1</v>
      </c>
      <c r="C135" s="1" t="s">
        <v>251</v>
      </c>
      <c r="D135" t="str">
        <f t="shared" si="12"/>
        <v>06</v>
      </c>
      <c r="E135" s="1" t="s">
        <v>281</v>
      </c>
      <c r="F135" t="str">
        <f t="shared" si="13"/>
        <v>03</v>
      </c>
      <c r="G135" s="1" t="s">
        <v>332</v>
      </c>
      <c r="H135" t="str">
        <f t="shared" si="14"/>
        <v>05</v>
      </c>
      <c r="I135" t="s">
        <v>135</v>
      </c>
      <c r="J135" t="s">
        <v>413</v>
      </c>
      <c r="K135" s="4">
        <v>0</v>
      </c>
      <c r="L135" s="4">
        <v>1000</v>
      </c>
      <c r="M135" s="4">
        <v>9000</v>
      </c>
      <c r="N135" s="4">
        <v>0</v>
      </c>
      <c r="O135" s="4">
        <v>10000</v>
      </c>
    </row>
    <row r="136" spans="1:15">
      <c r="A136" s="8" t="s">
        <v>2</v>
      </c>
      <c r="B136" t="str">
        <f t="shared" si="11"/>
        <v>1</v>
      </c>
      <c r="C136" s="1" t="s">
        <v>251</v>
      </c>
      <c r="D136" t="str">
        <f t="shared" si="12"/>
        <v>08</v>
      </c>
      <c r="E136" t="s">
        <v>282</v>
      </c>
      <c r="F136" t="str">
        <f t="shared" si="13"/>
        <v>01</v>
      </c>
      <c r="G136" t="s">
        <v>333</v>
      </c>
      <c r="H136" t="str">
        <f t="shared" si="14"/>
        <v>01</v>
      </c>
      <c r="I136" t="s">
        <v>136</v>
      </c>
      <c r="J136" t="s">
        <v>410</v>
      </c>
      <c r="K136" s="4">
        <v>87995</v>
      </c>
      <c r="L136" s="4">
        <v>95365.71</v>
      </c>
      <c r="M136" s="4">
        <v>0</v>
      </c>
      <c r="N136" s="4">
        <v>24775.71</v>
      </c>
      <c r="O136" s="4">
        <v>70590</v>
      </c>
    </row>
    <row r="137" spans="1:15">
      <c r="A137" s="8" t="s">
        <v>2</v>
      </c>
      <c r="B137" t="str">
        <f t="shared" si="11"/>
        <v>1</v>
      </c>
      <c r="C137" s="1" t="s">
        <v>251</v>
      </c>
      <c r="D137" t="str">
        <f t="shared" si="12"/>
        <v>08</v>
      </c>
      <c r="E137" s="1" t="s">
        <v>282</v>
      </c>
      <c r="F137" t="str">
        <f t="shared" si="13"/>
        <v>01</v>
      </c>
      <c r="G137" s="1" t="s">
        <v>333</v>
      </c>
      <c r="H137" t="str">
        <f t="shared" si="14"/>
        <v>02</v>
      </c>
      <c r="I137" t="s">
        <v>137</v>
      </c>
      <c r="J137" t="s">
        <v>411</v>
      </c>
      <c r="K137" s="4">
        <v>17000.669999999998</v>
      </c>
      <c r="L137" s="4">
        <v>13400</v>
      </c>
      <c r="M137" s="4">
        <v>1780</v>
      </c>
      <c r="N137" s="4">
        <v>0</v>
      </c>
      <c r="O137" s="4">
        <v>15180</v>
      </c>
    </row>
    <row r="138" spans="1:15">
      <c r="A138" s="8" t="s">
        <v>2</v>
      </c>
      <c r="B138" t="str">
        <f t="shared" si="11"/>
        <v>1</v>
      </c>
      <c r="C138" s="1" t="s">
        <v>251</v>
      </c>
      <c r="D138" t="str">
        <f t="shared" si="12"/>
        <v>08</v>
      </c>
      <c r="E138" s="1" t="s">
        <v>282</v>
      </c>
      <c r="F138" t="str">
        <f t="shared" si="13"/>
        <v>01</v>
      </c>
      <c r="G138" s="1" t="s">
        <v>333</v>
      </c>
      <c r="H138" t="str">
        <f t="shared" si="14"/>
        <v>03</v>
      </c>
      <c r="I138" t="s">
        <v>138</v>
      </c>
      <c r="J138" t="s">
        <v>412</v>
      </c>
      <c r="K138" s="4">
        <v>94761.26</v>
      </c>
      <c r="L138" s="4">
        <v>116700</v>
      </c>
      <c r="M138" s="4">
        <v>0</v>
      </c>
      <c r="N138" s="4">
        <v>14700</v>
      </c>
      <c r="O138" s="4">
        <v>102000</v>
      </c>
    </row>
    <row r="139" spans="1:15">
      <c r="A139" s="8" t="s">
        <v>2</v>
      </c>
      <c r="B139" t="str">
        <f t="shared" si="11"/>
        <v>1</v>
      </c>
      <c r="C139" s="1" t="s">
        <v>251</v>
      </c>
      <c r="D139" t="str">
        <f t="shared" si="12"/>
        <v>08</v>
      </c>
      <c r="E139" s="1" t="s">
        <v>282</v>
      </c>
      <c r="F139" t="str">
        <f t="shared" si="13"/>
        <v>01</v>
      </c>
      <c r="G139" s="1" t="s">
        <v>333</v>
      </c>
      <c r="H139" t="str">
        <f t="shared" si="14"/>
        <v>06</v>
      </c>
      <c r="I139" t="s">
        <v>139</v>
      </c>
      <c r="J139" t="s">
        <v>417</v>
      </c>
      <c r="K139" s="4">
        <v>74859.53</v>
      </c>
      <c r="L139" s="4">
        <v>70845</v>
      </c>
      <c r="M139" s="4">
        <v>0</v>
      </c>
      <c r="N139" s="4">
        <v>4219</v>
      </c>
      <c r="O139" s="4">
        <v>66626</v>
      </c>
    </row>
    <row r="140" spans="1:15">
      <c r="A140" s="8" t="s">
        <v>2</v>
      </c>
      <c r="B140" t="str">
        <f t="shared" si="11"/>
        <v>1</v>
      </c>
      <c r="C140" s="1" t="s">
        <v>251</v>
      </c>
      <c r="D140" t="str">
        <f t="shared" si="12"/>
        <v>08</v>
      </c>
      <c r="E140" s="1" t="s">
        <v>282</v>
      </c>
      <c r="F140" t="str">
        <f t="shared" si="13"/>
        <v>01</v>
      </c>
      <c r="G140" s="1" t="s">
        <v>333</v>
      </c>
      <c r="H140" t="str">
        <f t="shared" si="14"/>
        <v>07</v>
      </c>
      <c r="I140" t="s">
        <v>140</v>
      </c>
      <c r="J140" t="s">
        <v>414</v>
      </c>
      <c r="K140" s="4">
        <v>5785</v>
      </c>
      <c r="L140" s="4">
        <v>6148.12</v>
      </c>
      <c r="M140" s="4">
        <v>0</v>
      </c>
      <c r="N140" s="4">
        <v>1680.12</v>
      </c>
      <c r="O140" s="4">
        <v>4468</v>
      </c>
    </row>
    <row r="141" spans="1:15">
      <c r="A141" s="8" t="s">
        <v>2</v>
      </c>
      <c r="B141" t="str">
        <f t="shared" ref="B141" si="15">LEFT(I141,1)</f>
        <v>1</v>
      </c>
      <c r="C141" s="1" t="s">
        <v>251</v>
      </c>
      <c r="D141" t="str">
        <f t="shared" ref="D141" si="16">MID(I141,2,2)</f>
        <v>08</v>
      </c>
      <c r="E141" s="1" t="s">
        <v>282</v>
      </c>
      <c r="F141" t="str">
        <f t="shared" ref="F141" si="17">MID(I141,4,2)</f>
        <v>02</v>
      </c>
      <c r="G141" t="s">
        <v>334</v>
      </c>
      <c r="H141" t="str">
        <f t="shared" si="14"/>
        <v>03</v>
      </c>
      <c r="I141" s="1" t="s">
        <v>236</v>
      </c>
      <c r="J141" t="s">
        <v>412</v>
      </c>
      <c r="K141" s="4">
        <v>223500</v>
      </c>
      <c r="L141" s="4">
        <v>226000</v>
      </c>
      <c r="M141" s="4">
        <v>0</v>
      </c>
      <c r="N141" s="4">
        <v>0</v>
      </c>
      <c r="O141" s="4">
        <v>226000</v>
      </c>
    </row>
    <row r="142" spans="1:15">
      <c r="A142" s="8" t="s">
        <v>2</v>
      </c>
      <c r="B142" t="str">
        <f t="shared" si="11"/>
        <v>1</v>
      </c>
      <c r="C142" s="1" t="s">
        <v>251</v>
      </c>
      <c r="D142" t="str">
        <f t="shared" si="12"/>
        <v>08</v>
      </c>
      <c r="E142" s="1" t="s">
        <v>282</v>
      </c>
      <c r="F142" t="str">
        <f t="shared" si="13"/>
        <v>03</v>
      </c>
      <c r="G142" t="s">
        <v>335</v>
      </c>
      <c r="H142" t="str">
        <f t="shared" si="14"/>
        <v>03</v>
      </c>
      <c r="I142" t="s">
        <v>141</v>
      </c>
      <c r="J142" t="s">
        <v>412</v>
      </c>
      <c r="K142" s="4">
        <v>9555.61</v>
      </c>
      <c r="L142" s="4">
        <v>15000</v>
      </c>
      <c r="M142" s="4">
        <v>13800</v>
      </c>
      <c r="N142" s="4">
        <v>0</v>
      </c>
      <c r="O142" s="4">
        <v>28800</v>
      </c>
    </row>
    <row r="143" spans="1:15">
      <c r="A143" s="8" t="s">
        <v>2</v>
      </c>
      <c r="B143" t="str">
        <f t="shared" si="11"/>
        <v>1</v>
      </c>
      <c r="C143" s="1" t="s">
        <v>251</v>
      </c>
      <c r="D143" t="str">
        <f t="shared" si="12"/>
        <v>09</v>
      </c>
      <c r="E143" t="s">
        <v>283</v>
      </c>
      <c r="F143" t="str">
        <f t="shared" si="13"/>
        <v>02</v>
      </c>
      <c r="G143" t="s">
        <v>336</v>
      </c>
      <c r="H143" t="str">
        <f t="shared" si="14"/>
        <v>06</v>
      </c>
      <c r="I143" t="s">
        <v>142</v>
      </c>
      <c r="J143" t="s">
        <v>417</v>
      </c>
      <c r="K143" s="4">
        <v>25593.14</v>
      </c>
      <c r="L143" s="4">
        <v>24831</v>
      </c>
      <c r="M143" s="4">
        <v>0</v>
      </c>
      <c r="N143" s="4">
        <v>803</v>
      </c>
      <c r="O143" s="4">
        <v>24028</v>
      </c>
    </row>
    <row r="144" spans="1:15">
      <c r="A144" s="8" t="s">
        <v>2</v>
      </c>
      <c r="B144" t="str">
        <f t="shared" si="11"/>
        <v>1</v>
      </c>
      <c r="C144" s="1" t="s">
        <v>251</v>
      </c>
      <c r="D144" t="str">
        <f t="shared" si="12"/>
        <v>09</v>
      </c>
      <c r="E144" s="1" t="s">
        <v>283</v>
      </c>
      <c r="F144" t="str">
        <f t="shared" si="13"/>
        <v>03</v>
      </c>
      <c r="G144" t="s">
        <v>337</v>
      </c>
      <c r="H144" t="str">
        <f t="shared" si="14"/>
        <v>02</v>
      </c>
      <c r="I144" t="s">
        <v>143</v>
      </c>
      <c r="J144" t="s">
        <v>411</v>
      </c>
      <c r="K144" s="4">
        <v>2269.14</v>
      </c>
      <c r="L144" s="4">
        <v>5000</v>
      </c>
      <c r="M144" s="4">
        <v>800</v>
      </c>
      <c r="N144" s="4">
        <v>0</v>
      </c>
      <c r="O144" s="4">
        <v>5800</v>
      </c>
    </row>
    <row r="145" spans="1:15">
      <c r="A145" s="8" t="s">
        <v>2</v>
      </c>
      <c r="B145" t="str">
        <f t="shared" si="11"/>
        <v>1</v>
      </c>
      <c r="C145" s="1" t="s">
        <v>251</v>
      </c>
      <c r="D145" t="str">
        <f t="shared" si="12"/>
        <v>09</v>
      </c>
      <c r="E145" s="1" t="s">
        <v>283</v>
      </c>
      <c r="F145" t="str">
        <f t="shared" si="13"/>
        <v>03</v>
      </c>
      <c r="G145" s="1" t="s">
        <v>337</v>
      </c>
      <c r="H145" t="str">
        <f t="shared" si="14"/>
        <v>03</v>
      </c>
      <c r="I145" t="s">
        <v>144</v>
      </c>
      <c r="J145" t="s">
        <v>412</v>
      </c>
      <c r="K145" s="4">
        <v>6770.9</v>
      </c>
      <c r="L145" s="4">
        <v>7709.15</v>
      </c>
      <c r="M145" s="4">
        <v>0</v>
      </c>
      <c r="N145" s="4">
        <v>275.14999999999998</v>
      </c>
      <c r="O145" s="4">
        <v>7434</v>
      </c>
    </row>
    <row r="146" spans="1:15">
      <c r="A146" s="8" t="s">
        <v>2</v>
      </c>
      <c r="B146" t="str">
        <f t="shared" si="11"/>
        <v>1</v>
      </c>
      <c r="C146" s="1" t="s">
        <v>251</v>
      </c>
      <c r="D146" t="str">
        <f t="shared" si="12"/>
        <v>09</v>
      </c>
      <c r="E146" s="1" t="s">
        <v>283</v>
      </c>
      <c r="F146" t="str">
        <f t="shared" si="13"/>
        <v>04</v>
      </c>
      <c r="G146" t="s">
        <v>338</v>
      </c>
      <c r="H146" t="str">
        <f t="shared" si="14"/>
        <v>03</v>
      </c>
      <c r="I146" t="s">
        <v>145</v>
      </c>
      <c r="J146" t="s">
        <v>412</v>
      </c>
      <c r="K146" s="4">
        <v>7999.73</v>
      </c>
      <c r="L146" s="4">
        <v>11000</v>
      </c>
      <c r="M146" s="4">
        <v>0</v>
      </c>
      <c r="N146" s="4">
        <v>3500</v>
      </c>
      <c r="O146" s="4">
        <v>7500</v>
      </c>
    </row>
    <row r="147" spans="1:15">
      <c r="A147" s="8" t="s">
        <v>2</v>
      </c>
      <c r="B147" t="str">
        <f t="shared" si="11"/>
        <v>1</v>
      </c>
      <c r="C147" s="1" t="s">
        <v>251</v>
      </c>
      <c r="D147" t="str">
        <f t="shared" si="12"/>
        <v>09</v>
      </c>
      <c r="E147" s="1" t="s">
        <v>283</v>
      </c>
      <c r="F147" t="str">
        <f t="shared" si="13"/>
        <v>04</v>
      </c>
      <c r="G147" s="1" t="s">
        <v>338</v>
      </c>
      <c r="H147" t="str">
        <f t="shared" si="14"/>
        <v>06</v>
      </c>
      <c r="I147" t="s">
        <v>146</v>
      </c>
      <c r="J147" t="s">
        <v>417</v>
      </c>
      <c r="K147" s="4">
        <v>3332.43</v>
      </c>
      <c r="L147" s="4">
        <v>2931</v>
      </c>
      <c r="M147" s="4">
        <v>0</v>
      </c>
      <c r="N147" s="4">
        <v>430</v>
      </c>
      <c r="O147" s="4">
        <v>2501</v>
      </c>
    </row>
    <row r="148" spans="1:15">
      <c r="A148" s="8" t="s">
        <v>2</v>
      </c>
      <c r="B148" t="str">
        <f t="shared" si="11"/>
        <v>1</v>
      </c>
      <c r="C148" s="1" t="s">
        <v>251</v>
      </c>
      <c r="D148" t="str">
        <f t="shared" si="12"/>
        <v>09</v>
      </c>
      <c r="E148" s="1" t="s">
        <v>283</v>
      </c>
      <c r="F148" t="str">
        <f t="shared" si="13"/>
        <v>05</v>
      </c>
      <c r="G148" t="s">
        <v>339</v>
      </c>
      <c r="H148" t="str">
        <f t="shared" si="14"/>
        <v>01</v>
      </c>
      <c r="I148" t="s">
        <v>147</v>
      </c>
      <c r="J148" t="s">
        <v>410</v>
      </c>
      <c r="K148" s="4">
        <v>80063</v>
      </c>
      <c r="L148" s="4">
        <v>94387.42</v>
      </c>
      <c r="M148" s="4">
        <v>6585.58</v>
      </c>
      <c r="N148" s="4">
        <v>0</v>
      </c>
      <c r="O148" s="4">
        <v>100973</v>
      </c>
    </row>
    <row r="149" spans="1:15">
      <c r="A149" s="8" t="s">
        <v>2</v>
      </c>
      <c r="B149" t="str">
        <f t="shared" si="11"/>
        <v>1</v>
      </c>
      <c r="C149" s="1" t="s">
        <v>251</v>
      </c>
      <c r="D149" t="str">
        <f t="shared" si="12"/>
        <v>09</v>
      </c>
      <c r="E149" s="1" t="s">
        <v>283</v>
      </c>
      <c r="F149" t="str">
        <f t="shared" si="13"/>
        <v>05</v>
      </c>
      <c r="G149" s="1" t="s">
        <v>339</v>
      </c>
      <c r="H149" t="str">
        <f t="shared" si="14"/>
        <v>02</v>
      </c>
      <c r="I149" t="s">
        <v>148</v>
      </c>
      <c r="J149" t="s">
        <v>411</v>
      </c>
      <c r="K149" s="4">
        <v>27288.84</v>
      </c>
      <c r="L149" s="4">
        <v>55846.55</v>
      </c>
      <c r="M149" s="4">
        <v>0</v>
      </c>
      <c r="N149" s="4">
        <v>5346.55</v>
      </c>
      <c r="O149" s="4">
        <v>50500</v>
      </c>
    </row>
    <row r="150" spans="1:15">
      <c r="A150" s="8" t="s">
        <v>2</v>
      </c>
      <c r="B150" t="str">
        <f t="shared" si="11"/>
        <v>1</v>
      </c>
      <c r="C150" s="1" t="s">
        <v>251</v>
      </c>
      <c r="D150" t="str">
        <f t="shared" si="12"/>
        <v>09</v>
      </c>
      <c r="E150" s="1" t="s">
        <v>283</v>
      </c>
      <c r="F150" t="str">
        <f t="shared" si="13"/>
        <v>05</v>
      </c>
      <c r="G150" s="1" t="s">
        <v>339</v>
      </c>
      <c r="H150" t="str">
        <f t="shared" si="14"/>
        <v>03</v>
      </c>
      <c r="I150" t="s">
        <v>149</v>
      </c>
      <c r="J150" t="s">
        <v>412</v>
      </c>
      <c r="K150" s="4">
        <v>1439250.38</v>
      </c>
      <c r="L150" s="4">
        <v>1442443.96</v>
      </c>
      <c r="M150" s="4">
        <v>0</v>
      </c>
      <c r="N150" s="4">
        <v>476.96</v>
      </c>
      <c r="O150" s="4">
        <v>1441967</v>
      </c>
    </row>
    <row r="151" spans="1:15">
      <c r="A151" s="8" t="s">
        <v>2</v>
      </c>
      <c r="B151" t="str">
        <f t="shared" si="11"/>
        <v>1</v>
      </c>
      <c r="C151" s="1" t="s">
        <v>251</v>
      </c>
      <c r="D151" t="str">
        <f t="shared" si="12"/>
        <v>09</v>
      </c>
      <c r="E151" s="1" t="s">
        <v>283</v>
      </c>
      <c r="F151" t="str">
        <f t="shared" si="13"/>
        <v>05</v>
      </c>
      <c r="G151" s="1" t="s">
        <v>339</v>
      </c>
      <c r="H151" t="str">
        <f t="shared" si="14"/>
        <v>05</v>
      </c>
      <c r="I151" t="s">
        <v>150</v>
      </c>
      <c r="J151" t="s">
        <v>413</v>
      </c>
      <c r="K151" s="4">
        <v>165</v>
      </c>
      <c r="L151" s="4">
        <v>0</v>
      </c>
      <c r="M151" s="4">
        <v>0</v>
      </c>
      <c r="N151" s="4">
        <v>0</v>
      </c>
      <c r="O151" s="4">
        <v>0</v>
      </c>
    </row>
    <row r="152" spans="1:15">
      <c r="A152" s="8" t="s">
        <v>2</v>
      </c>
      <c r="B152" t="str">
        <f t="shared" si="11"/>
        <v>1</v>
      </c>
      <c r="C152" s="1" t="s">
        <v>251</v>
      </c>
      <c r="D152" t="str">
        <f t="shared" si="12"/>
        <v>09</v>
      </c>
      <c r="E152" s="1" t="s">
        <v>283</v>
      </c>
      <c r="F152" t="str">
        <f t="shared" si="13"/>
        <v>05</v>
      </c>
      <c r="G152" s="1" t="s">
        <v>339</v>
      </c>
      <c r="H152" t="str">
        <f t="shared" si="14"/>
        <v>06</v>
      </c>
      <c r="I152" t="s">
        <v>151</v>
      </c>
      <c r="J152" t="s">
        <v>417</v>
      </c>
      <c r="K152" s="4">
        <v>531.79999999999995</v>
      </c>
      <c r="L152" s="4">
        <v>468</v>
      </c>
      <c r="M152" s="4">
        <v>0</v>
      </c>
      <c r="N152" s="4">
        <v>68</v>
      </c>
      <c r="O152" s="4">
        <v>400</v>
      </c>
    </row>
    <row r="153" spans="1:15">
      <c r="A153" s="8" t="s">
        <v>2</v>
      </c>
      <c r="B153" t="str">
        <f t="shared" si="11"/>
        <v>1</v>
      </c>
      <c r="C153" s="1" t="s">
        <v>251</v>
      </c>
      <c r="D153" t="str">
        <f t="shared" si="12"/>
        <v>09</v>
      </c>
      <c r="E153" s="1" t="s">
        <v>283</v>
      </c>
      <c r="F153" t="str">
        <f t="shared" si="13"/>
        <v>05</v>
      </c>
      <c r="G153" s="1" t="s">
        <v>339</v>
      </c>
      <c r="H153" t="str">
        <f t="shared" si="14"/>
        <v>07</v>
      </c>
      <c r="I153" t="s">
        <v>152</v>
      </c>
      <c r="J153" t="s">
        <v>414</v>
      </c>
      <c r="K153" s="4">
        <v>7965.04</v>
      </c>
      <c r="L153" s="4">
        <v>6852.59</v>
      </c>
      <c r="M153" s="4">
        <v>0</v>
      </c>
      <c r="N153" s="4">
        <v>76.59</v>
      </c>
      <c r="O153" s="4">
        <v>6776</v>
      </c>
    </row>
    <row r="154" spans="1:15">
      <c r="A154" s="8" t="s">
        <v>2</v>
      </c>
      <c r="B154" t="str">
        <f t="shared" si="11"/>
        <v>1</v>
      </c>
      <c r="C154" s="1" t="s">
        <v>251</v>
      </c>
      <c r="D154" t="str">
        <f t="shared" si="12"/>
        <v>09</v>
      </c>
      <c r="E154" s="1" t="s">
        <v>283</v>
      </c>
      <c r="F154" t="str">
        <f t="shared" si="13"/>
        <v>06</v>
      </c>
      <c r="G154" t="s">
        <v>340</v>
      </c>
      <c r="H154" t="str">
        <f t="shared" si="14"/>
        <v>02</v>
      </c>
      <c r="I154" t="s">
        <v>153</v>
      </c>
      <c r="J154" t="s">
        <v>411</v>
      </c>
      <c r="K154" s="4">
        <v>865</v>
      </c>
      <c r="L154" s="4">
        <v>550</v>
      </c>
      <c r="M154" s="4">
        <v>0</v>
      </c>
      <c r="N154" s="4">
        <v>200</v>
      </c>
      <c r="O154" s="4">
        <v>350</v>
      </c>
    </row>
    <row r="155" spans="1:15">
      <c r="A155" s="8" t="s">
        <v>2</v>
      </c>
      <c r="B155" t="str">
        <f t="shared" si="11"/>
        <v>1</v>
      </c>
      <c r="C155" s="1" t="s">
        <v>251</v>
      </c>
      <c r="D155" t="str">
        <f t="shared" si="12"/>
        <v>09</v>
      </c>
      <c r="E155" s="1" t="s">
        <v>283</v>
      </c>
      <c r="F155" t="str">
        <f t="shared" si="13"/>
        <v>06</v>
      </c>
      <c r="G155" s="1" t="s">
        <v>340</v>
      </c>
      <c r="H155" t="str">
        <f t="shared" si="14"/>
        <v>03</v>
      </c>
      <c r="I155" t="s">
        <v>154</v>
      </c>
      <c r="J155" t="s">
        <v>412</v>
      </c>
      <c r="K155" s="4">
        <v>228250.16</v>
      </c>
      <c r="L155" s="4">
        <v>261082.97</v>
      </c>
      <c r="M155" s="4">
        <v>13967.03</v>
      </c>
      <c r="N155" s="4">
        <v>0</v>
      </c>
      <c r="O155" s="4">
        <v>275050</v>
      </c>
    </row>
    <row r="156" spans="1:15">
      <c r="A156" s="8" t="s">
        <v>2</v>
      </c>
      <c r="B156" t="str">
        <f t="shared" si="11"/>
        <v>1</v>
      </c>
      <c r="C156" s="1" t="s">
        <v>251</v>
      </c>
      <c r="D156" t="str">
        <f t="shared" si="12"/>
        <v>09</v>
      </c>
      <c r="E156" s="1" t="s">
        <v>283</v>
      </c>
      <c r="F156" t="str">
        <f t="shared" si="13"/>
        <v>06</v>
      </c>
      <c r="G156" s="1" t="s">
        <v>340</v>
      </c>
      <c r="H156" t="str">
        <f t="shared" si="14"/>
        <v>05</v>
      </c>
      <c r="I156" t="s">
        <v>155</v>
      </c>
      <c r="J156" t="s">
        <v>413</v>
      </c>
      <c r="K156" s="4">
        <v>3203.5</v>
      </c>
      <c r="L156" s="4">
        <v>2650</v>
      </c>
      <c r="M156" s="4">
        <v>3250</v>
      </c>
      <c r="N156" s="4">
        <v>0</v>
      </c>
      <c r="O156" s="4">
        <v>5900</v>
      </c>
    </row>
    <row r="157" spans="1:15">
      <c r="A157" s="8" t="s">
        <v>2</v>
      </c>
      <c r="B157" t="str">
        <f t="shared" si="11"/>
        <v>1</v>
      </c>
      <c r="C157" s="1" t="s">
        <v>251</v>
      </c>
      <c r="D157" t="str">
        <f t="shared" si="12"/>
        <v>09</v>
      </c>
      <c r="E157" s="1" t="s">
        <v>283</v>
      </c>
      <c r="F157" t="str">
        <f t="shared" si="13"/>
        <v>06</v>
      </c>
      <c r="G157" s="1" t="s">
        <v>340</v>
      </c>
      <c r="H157" t="str">
        <f t="shared" si="14"/>
        <v>06</v>
      </c>
      <c r="I157" t="s">
        <v>156</v>
      </c>
      <c r="J157" t="s">
        <v>417</v>
      </c>
      <c r="K157" s="4">
        <v>13850.13</v>
      </c>
      <c r="L157" s="4">
        <v>12738</v>
      </c>
      <c r="M157" s="4">
        <v>0</v>
      </c>
      <c r="N157" s="4">
        <v>1185</v>
      </c>
      <c r="O157" s="4">
        <v>11553</v>
      </c>
    </row>
    <row r="158" spans="1:15">
      <c r="A158" s="8" t="s">
        <v>2</v>
      </c>
      <c r="B158" t="str">
        <f t="shared" si="11"/>
        <v>1</v>
      </c>
      <c r="C158" s="1" t="s">
        <v>251</v>
      </c>
      <c r="D158" t="str">
        <f t="shared" si="12"/>
        <v>10</v>
      </c>
      <c r="E158" t="s">
        <v>284</v>
      </c>
      <c r="F158" t="str">
        <f t="shared" si="13"/>
        <v>01</v>
      </c>
      <c r="G158" t="s">
        <v>341</v>
      </c>
      <c r="H158" t="str">
        <f t="shared" si="14"/>
        <v>01</v>
      </c>
      <c r="I158" t="s">
        <v>157</v>
      </c>
      <c r="J158" t="s">
        <v>410</v>
      </c>
      <c r="K158" s="4">
        <v>243688.53</v>
      </c>
      <c r="L158" s="4">
        <v>231807.15</v>
      </c>
      <c r="M158" s="4">
        <v>623.85</v>
      </c>
      <c r="N158" s="4">
        <v>0</v>
      </c>
      <c r="O158" s="4">
        <v>232431</v>
      </c>
    </row>
    <row r="159" spans="1:15">
      <c r="A159" s="8" t="s">
        <v>2</v>
      </c>
      <c r="B159" t="str">
        <f t="shared" si="11"/>
        <v>1</v>
      </c>
      <c r="C159" s="1" t="s">
        <v>251</v>
      </c>
      <c r="D159" t="str">
        <f t="shared" si="12"/>
        <v>10</v>
      </c>
      <c r="E159" s="1" t="s">
        <v>284</v>
      </c>
      <c r="F159" t="str">
        <f t="shared" si="13"/>
        <v>01</v>
      </c>
      <c r="G159" s="1" t="s">
        <v>341</v>
      </c>
      <c r="H159" t="str">
        <f t="shared" si="14"/>
        <v>02</v>
      </c>
      <c r="I159" t="s">
        <v>158</v>
      </c>
      <c r="J159" t="s">
        <v>411</v>
      </c>
      <c r="K159" s="4">
        <v>13278.4</v>
      </c>
      <c r="L159" s="4">
        <v>28100</v>
      </c>
      <c r="M159" s="4">
        <v>0</v>
      </c>
      <c r="N159" s="4">
        <v>9450</v>
      </c>
      <c r="O159" s="4">
        <v>18650</v>
      </c>
    </row>
    <row r="160" spans="1:15">
      <c r="A160" s="8" t="s">
        <v>2</v>
      </c>
      <c r="B160" t="str">
        <f t="shared" si="11"/>
        <v>1</v>
      </c>
      <c r="C160" s="1" t="s">
        <v>251</v>
      </c>
      <c r="D160" t="str">
        <f t="shared" si="12"/>
        <v>10</v>
      </c>
      <c r="E160" s="1" t="s">
        <v>284</v>
      </c>
      <c r="F160" t="str">
        <f t="shared" si="13"/>
        <v>01</v>
      </c>
      <c r="G160" s="1" t="s">
        <v>341</v>
      </c>
      <c r="H160" t="str">
        <f t="shared" si="14"/>
        <v>03</v>
      </c>
      <c r="I160" t="s">
        <v>159</v>
      </c>
      <c r="J160" t="s">
        <v>412</v>
      </c>
      <c r="K160" s="4">
        <v>613020.97</v>
      </c>
      <c r="L160" s="4">
        <v>695032.64</v>
      </c>
      <c r="M160" s="4">
        <v>48485.36</v>
      </c>
      <c r="N160" s="4">
        <v>0</v>
      </c>
      <c r="O160" s="4">
        <v>743518</v>
      </c>
    </row>
    <row r="161" spans="1:15">
      <c r="A161" s="8" t="s">
        <v>2</v>
      </c>
      <c r="B161" t="str">
        <f t="shared" si="11"/>
        <v>1</v>
      </c>
      <c r="C161" s="1" t="s">
        <v>251</v>
      </c>
      <c r="D161" t="str">
        <f t="shared" si="12"/>
        <v>10</v>
      </c>
      <c r="E161" s="1" t="s">
        <v>284</v>
      </c>
      <c r="F161" t="str">
        <f t="shared" si="13"/>
        <v>01</v>
      </c>
      <c r="G161" s="1" t="s">
        <v>341</v>
      </c>
      <c r="H161" t="str">
        <f t="shared" si="14"/>
        <v>05</v>
      </c>
      <c r="I161" t="s">
        <v>160</v>
      </c>
      <c r="J161" t="s">
        <v>413</v>
      </c>
      <c r="K161" s="4">
        <v>34502</v>
      </c>
      <c r="L161" s="4">
        <v>1500</v>
      </c>
      <c r="M161" s="4">
        <v>2500</v>
      </c>
      <c r="N161" s="4">
        <v>0</v>
      </c>
      <c r="O161" s="4">
        <v>4000</v>
      </c>
    </row>
    <row r="162" spans="1:15">
      <c r="A162" s="8" t="s">
        <v>2</v>
      </c>
      <c r="B162" t="str">
        <f t="shared" si="11"/>
        <v>1</v>
      </c>
      <c r="C162" s="1" t="s">
        <v>251</v>
      </c>
      <c r="D162" t="str">
        <f t="shared" si="12"/>
        <v>10</v>
      </c>
      <c r="E162" s="1" t="s">
        <v>284</v>
      </c>
      <c r="F162" t="str">
        <f t="shared" si="13"/>
        <v>01</v>
      </c>
      <c r="G162" s="1" t="s">
        <v>341</v>
      </c>
      <c r="H162" t="str">
        <f t="shared" si="14"/>
        <v>07</v>
      </c>
      <c r="I162" t="s">
        <v>161</v>
      </c>
      <c r="J162" t="s">
        <v>414</v>
      </c>
      <c r="K162" s="4">
        <v>0</v>
      </c>
      <c r="L162" s="4">
        <v>2601.87</v>
      </c>
      <c r="M162" s="4">
        <v>0</v>
      </c>
      <c r="N162" s="4">
        <v>494.87</v>
      </c>
      <c r="O162" s="4">
        <v>2107</v>
      </c>
    </row>
    <row r="163" spans="1:15">
      <c r="A163" s="8" t="s">
        <v>2</v>
      </c>
      <c r="B163" t="str">
        <f t="shared" si="11"/>
        <v>1</v>
      </c>
      <c r="C163" s="1" t="s">
        <v>251</v>
      </c>
      <c r="D163" t="str">
        <f t="shared" si="12"/>
        <v>10</v>
      </c>
      <c r="E163" s="1" t="s">
        <v>284</v>
      </c>
      <c r="F163" t="str">
        <f t="shared" si="13"/>
        <v>02</v>
      </c>
      <c r="G163" t="s">
        <v>342</v>
      </c>
      <c r="H163" t="str">
        <f t="shared" si="14"/>
        <v>02</v>
      </c>
      <c r="I163" t="s">
        <v>162</v>
      </c>
      <c r="J163" t="s">
        <v>411</v>
      </c>
      <c r="K163" s="4">
        <v>26751.48</v>
      </c>
      <c r="L163" s="4">
        <v>0</v>
      </c>
      <c r="M163" s="4">
        <v>50</v>
      </c>
      <c r="N163" s="4">
        <v>0</v>
      </c>
      <c r="O163" s="4">
        <v>50</v>
      </c>
    </row>
    <row r="164" spans="1:15">
      <c r="A164" s="8" t="s">
        <v>2</v>
      </c>
      <c r="B164" t="str">
        <f t="shared" si="11"/>
        <v>1</v>
      </c>
      <c r="C164" s="1" t="s">
        <v>251</v>
      </c>
      <c r="D164" t="str">
        <f t="shared" si="12"/>
        <v>10</v>
      </c>
      <c r="E164" s="1" t="s">
        <v>284</v>
      </c>
      <c r="F164" t="str">
        <f t="shared" si="13"/>
        <v>02</v>
      </c>
      <c r="G164" s="1" t="s">
        <v>342</v>
      </c>
      <c r="H164" t="str">
        <f t="shared" si="14"/>
        <v>03</v>
      </c>
      <c r="I164" t="s">
        <v>163</v>
      </c>
      <c r="J164" t="s">
        <v>412</v>
      </c>
      <c r="K164" s="4">
        <v>253786.11</v>
      </c>
      <c r="L164" s="4">
        <v>263267.14</v>
      </c>
      <c r="M164" s="4">
        <v>18119.86</v>
      </c>
      <c r="N164" s="4">
        <v>0</v>
      </c>
      <c r="O164" s="4">
        <v>281387</v>
      </c>
    </row>
    <row r="165" spans="1:15">
      <c r="A165" s="8" t="s">
        <v>2</v>
      </c>
      <c r="B165" t="str">
        <f t="shared" si="11"/>
        <v>1</v>
      </c>
      <c r="C165" s="1" t="s">
        <v>251</v>
      </c>
      <c r="D165" t="str">
        <f t="shared" si="12"/>
        <v>10</v>
      </c>
      <c r="E165" s="1" t="s">
        <v>284</v>
      </c>
      <c r="F165" t="str">
        <f t="shared" si="13"/>
        <v>02</v>
      </c>
      <c r="G165" s="1" t="s">
        <v>342</v>
      </c>
      <c r="H165" t="str">
        <f t="shared" si="14"/>
        <v>05</v>
      </c>
      <c r="I165" t="s">
        <v>164</v>
      </c>
      <c r="J165" t="s">
        <v>413</v>
      </c>
      <c r="K165" s="4">
        <v>5524.58</v>
      </c>
      <c r="L165" s="4">
        <v>1400</v>
      </c>
      <c r="M165" s="4">
        <v>0</v>
      </c>
      <c r="N165" s="4">
        <v>840</v>
      </c>
      <c r="O165" s="4">
        <v>560</v>
      </c>
    </row>
    <row r="166" spans="1:15">
      <c r="A166" s="8" t="s">
        <v>2</v>
      </c>
      <c r="B166" t="str">
        <f t="shared" si="11"/>
        <v>1</v>
      </c>
      <c r="C166" s="1" t="s">
        <v>251</v>
      </c>
      <c r="D166" t="str">
        <f t="shared" si="12"/>
        <v>10</v>
      </c>
      <c r="E166" s="1" t="s">
        <v>284</v>
      </c>
      <c r="F166" t="str">
        <f t="shared" si="13"/>
        <v>03</v>
      </c>
      <c r="G166" t="s">
        <v>343</v>
      </c>
      <c r="H166" t="str">
        <f t="shared" si="14"/>
        <v>01</v>
      </c>
      <c r="I166" t="s">
        <v>165</v>
      </c>
      <c r="J166" t="s">
        <v>410</v>
      </c>
      <c r="K166" s="4">
        <v>25688</v>
      </c>
      <c r="L166" s="4">
        <v>25651.88</v>
      </c>
      <c r="M166" s="4">
        <v>61.12</v>
      </c>
      <c r="N166" s="4">
        <v>0</v>
      </c>
      <c r="O166" s="4">
        <v>25713</v>
      </c>
    </row>
    <row r="167" spans="1:15">
      <c r="A167" s="8" t="s">
        <v>2</v>
      </c>
      <c r="B167" t="str">
        <f t="shared" si="11"/>
        <v>1</v>
      </c>
      <c r="C167" s="1" t="s">
        <v>251</v>
      </c>
      <c r="D167" t="str">
        <f t="shared" si="12"/>
        <v>10</v>
      </c>
      <c r="E167" s="1" t="s">
        <v>284</v>
      </c>
      <c r="F167" t="str">
        <f t="shared" si="13"/>
        <v>03</v>
      </c>
      <c r="G167" s="1" t="s">
        <v>343</v>
      </c>
      <c r="H167" t="str">
        <f t="shared" si="14"/>
        <v>02</v>
      </c>
      <c r="I167" t="s">
        <v>166</v>
      </c>
      <c r="J167" t="s">
        <v>411</v>
      </c>
      <c r="K167" s="4">
        <v>16963.669999999998</v>
      </c>
      <c r="L167" s="4">
        <v>14501.3</v>
      </c>
      <c r="M167" s="4">
        <v>2548.6999999999998</v>
      </c>
      <c r="N167" s="4">
        <v>0</v>
      </c>
      <c r="O167" s="4">
        <v>17050</v>
      </c>
    </row>
    <row r="168" spans="1:15">
      <c r="A168" s="8" t="s">
        <v>2</v>
      </c>
      <c r="B168" t="str">
        <f t="shared" si="11"/>
        <v>1</v>
      </c>
      <c r="C168" s="1" t="s">
        <v>251</v>
      </c>
      <c r="D168" t="str">
        <f t="shared" si="12"/>
        <v>10</v>
      </c>
      <c r="E168" s="1" t="s">
        <v>284</v>
      </c>
      <c r="F168" t="str">
        <f t="shared" si="13"/>
        <v>03</v>
      </c>
      <c r="G168" s="1" t="s">
        <v>343</v>
      </c>
      <c r="H168" t="str">
        <f t="shared" si="14"/>
        <v>03</v>
      </c>
      <c r="I168" t="s">
        <v>167</v>
      </c>
      <c r="J168" t="s">
        <v>412</v>
      </c>
      <c r="K168" s="4">
        <v>113621.92</v>
      </c>
      <c r="L168" s="4">
        <v>111579.38</v>
      </c>
      <c r="M168" s="4">
        <v>2475.62</v>
      </c>
      <c r="N168" s="4">
        <v>0</v>
      </c>
      <c r="O168" s="4">
        <v>114055</v>
      </c>
    </row>
    <row r="169" spans="1:15">
      <c r="A169" s="8" t="s">
        <v>2</v>
      </c>
      <c r="B169" t="str">
        <f t="shared" si="11"/>
        <v>1</v>
      </c>
      <c r="C169" s="1" t="s">
        <v>251</v>
      </c>
      <c r="D169" t="str">
        <f t="shared" si="12"/>
        <v>10</v>
      </c>
      <c r="E169" s="1" t="s">
        <v>284</v>
      </c>
      <c r="F169" t="str">
        <f t="shared" si="13"/>
        <v>03</v>
      </c>
      <c r="G169" s="1" t="s">
        <v>343</v>
      </c>
      <c r="H169" t="str">
        <f t="shared" si="14"/>
        <v>06</v>
      </c>
      <c r="I169" t="s">
        <v>168</v>
      </c>
      <c r="J169" t="s">
        <v>417</v>
      </c>
      <c r="K169" s="4">
        <v>2357.02</v>
      </c>
      <c r="L169" s="4">
        <v>2219</v>
      </c>
      <c r="M169" s="4">
        <v>0</v>
      </c>
      <c r="N169" s="4">
        <v>145</v>
      </c>
      <c r="O169" s="4">
        <v>2074</v>
      </c>
    </row>
    <row r="170" spans="1:15">
      <c r="A170" s="8" t="s">
        <v>2</v>
      </c>
      <c r="B170" t="str">
        <f t="shared" si="11"/>
        <v>1</v>
      </c>
      <c r="C170" s="1" t="s">
        <v>251</v>
      </c>
      <c r="D170" t="str">
        <f t="shared" si="12"/>
        <v>10</v>
      </c>
      <c r="E170" s="1" t="s">
        <v>284</v>
      </c>
      <c r="F170" t="str">
        <f t="shared" si="13"/>
        <v>03</v>
      </c>
      <c r="G170" s="1" t="s">
        <v>343</v>
      </c>
      <c r="H170" t="str">
        <f t="shared" si="14"/>
        <v>07</v>
      </c>
      <c r="I170" t="s">
        <v>169</v>
      </c>
      <c r="J170" t="s">
        <v>414</v>
      </c>
      <c r="K170" s="4">
        <v>1725.98</v>
      </c>
      <c r="L170" s="4">
        <v>1549</v>
      </c>
      <c r="M170" s="4">
        <v>0</v>
      </c>
      <c r="N170" s="4">
        <v>549</v>
      </c>
      <c r="O170" s="4">
        <v>1000</v>
      </c>
    </row>
    <row r="171" spans="1:15">
      <c r="A171" s="8" t="s">
        <v>2</v>
      </c>
      <c r="B171" t="str">
        <f t="shared" si="11"/>
        <v>1</v>
      </c>
      <c r="C171" s="1" t="s">
        <v>251</v>
      </c>
      <c r="D171" t="str">
        <f t="shared" si="12"/>
        <v>10</v>
      </c>
      <c r="E171" s="1" t="s">
        <v>284</v>
      </c>
      <c r="F171" t="str">
        <f t="shared" si="13"/>
        <v>04</v>
      </c>
      <c r="G171" t="s">
        <v>344</v>
      </c>
      <c r="H171" t="str">
        <f t="shared" si="14"/>
        <v>01</v>
      </c>
      <c r="I171" t="s">
        <v>170</v>
      </c>
      <c r="J171" t="s">
        <v>410</v>
      </c>
      <c r="K171" s="4">
        <v>199756</v>
      </c>
      <c r="L171" s="4">
        <v>198925.24</v>
      </c>
      <c r="M171" s="4">
        <v>5900.76</v>
      </c>
      <c r="N171" s="4">
        <v>0</v>
      </c>
      <c r="O171" s="4">
        <v>204826</v>
      </c>
    </row>
    <row r="172" spans="1:15">
      <c r="A172" s="8" t="s">
        <v>2</v>
      </c>
      <c r="B172" t="str">
        <f t="shared" si="11"/>
        <v>1</v>
      </c>
      <c r="C172" s="1" t="s">
        <v>251</v>
      </c>
      <c r="D172" t="str">
        <f t="shared" si="12"/>
        <v>10</v>
      </c>
      <c r="E172" s="1" t="s">
        <v>284</v>
      </c>
      <c r="F172" t="str">
        <f t="shared" si="13"/>
        <v>04</v>
      </c>
      <c r="G172" s="1" t="s">
        <v>344</v>
      </c>
      <c r="H172" t="str">
        <f t="shared" si="14"/>
        <v>02</v>
      </c>
      <c r="I172" t="s">
        <v>171</v>
      </c>
      <c r="J172" t="s">
        <v>411</v>
      </c>
      <c r="K172" s="4">
        <v>3813.24</v>
      </c>
      <c r="L172" s="4">
        <v>3575</v>
      </c>
      <c r="M172" s="4">
        <v>0</v>
      </c>
      <c r="N172" s="4">
        <v>175</v>
      </c>
      <c r="O172" s="4">
        <v>3400</v>
      </c>
    </row>
    <row r="173" spans="1:15">
      <c r="A173" s="8" t="s">
        <v>2</v>
      </c>
      <c r="B173" t="str">
        <f t="shared" si="11"/>
        <v>1</v>
      </c>
      <c r="C173" s="1" t="s">
        <v>251</v>
      </c>
      <c r="D173" t="str">
        <f t="shared" si="12"/>
        <v>10</v>
      </c>
      <c r="E173" s="1" t="s">
        <v>284</v>
      </c>
      <c r="F173" t="str">
        <f t="shared" si="13"/>
        <v>04</v>
      </c>
      <c r="G173" s="1" t="s">
        <v>344</v>
      </c>
      <c r="H173" t="str">
        <f t="shared" si="14"/>
        <v>03</v>
      </c>
      <c r="I173" t="s">
        <v>172</v>
      </c>
      <c r="J173" t="s">
        <v>412</v>
      </c>
      <c r="K173" s="4">
        <v>4653.2</v>
      </c>
      <c r="L173" s="4">
        <v>7500</v>
      </c>
      <c r="M173" s="4">
        <v>0</v>
      </c>
      <c r="N173" s="4">
        <v>5000</v>
      </c>
      <c r="O173" s="4">
        <v>2500</v>
      </c>
    </row>
    <row r="174" spans="1:15">
      <c r="A174" s="8" t="s">
        <v>2</v>
      </c>
      <c r="B174" t="str">
        <f t="shared" si="11"/>
        <v>1</v>
      </c>
      <c r="C174" s="1" t="s">
        <v>251</v>
      </c>
      <c r="D174" t="str">
        <f t="shared" si="12"/>
        <v>10</v>
      </c>
      <c r="E174" s="1" t="s">
        <v>284</v>
      </c>
      <c r="F174" t="str">
        <f t="shared" si="13"/>
        <v>04</v>
      </c>
      <c r="G174" s="1" t="s">
        <v>344</v>
      </c>
      <c r="H174" t="str">
        <f t="shared" si="14"/>
        <v>04</v>
      </c>
      <c r="I174" t="s">
        <v>173</v>
      </c>
      <c r="J174" t="s">
        <v>415</v>
      </c>
      <c r="K174" s="4">
        <v>12434.78</v>
      </c>
      <c r="L174" s="4">
        <v>12825</v>
      </c>
      <c r="M174" s="4">
        <v>0</v>
      </c>
      <c r="N174" s="4">
        <v>3625</v>
      </c>
      <c r="O174" s="4">
        <v>9200</v>
      </c>
    </row>
    <row r="175" spans="1:15">
      <c r="A175" s="8" t="s">
        <v>2</v>
      </c>
      <c r="B175" t="str">
        <f t="shared" si="11"/>
        <v>1</v>
      </c>
      <c r="C175" s="1" t="s">
        <v>251</v>
      </c>
      <c r="D175" t="str">
        <f t="shared" si="12"/>
        <v>10</v>
      </c>
      <c r="E175" s="1" t="s">
        <v>284</v>
      </c>
      <c r="F175" t="str">
        <f t="shared" si="13"/>
        <v>04</v>
      </c>
      <c r="G175" s="1" t="s">
        <v>344</v>
      </c>
      <c r="H175" t="str">
        <f t="shared" si="14"/>
        <v>05</v>
      </c>
      <c r="I175" t="s">
        <v>174</v>
      </c>
      <c r="J175" t="s">
        <v>413</v>
      </c>
      <c r="K175" s="4">
        <v>161251.96</v>
      </c>
      <c r="L175" s="4">
        <v>209802.72</v>
      </c>
      <c r="M175" s="4">
        <v>0</v>
      </c>
      <c r="N175" s="4">
        <v>24652.720000000001</v>
      </c>
      <c r="O175" s="4">
        <v>185150</v>
      </c>
    </row>
    <row r="176" spans="1:15">
      <c r="A176" s="8" t="s">
        <v>2</v>
      </c>
      <c r="B176" t="str">
        <f t="shared" si="11"/>
        <v>1</v>
      </c>
      <c r="C176" s="1" t="s">
        <v>251</v>
      </c>
      <c r="D176" t="str">
        <f t="shared" si="12"/>
        <v>10</v>
      </c>
      <c r="E176" s="1" t="s">
        <v>284</v>
      </c>
      <c r="F176" t="str">
        <f t="shared" si="13"/>
        <v>04</v>
      </c>
      <c r="G176" s="1" t="s">
        <v>344</v>
      </c>
      <c r="H176" t="str">
        <f t="shared" si="14"/>
        <v>07</v>
      </c>
      <c r="I176" t="s">
        <v>175</v>
      </c>
      <c r="J176" t="s">
        <v>414</v>
      </c>
      <c r="K176" s="4">
        <v>9176.5300000000007</v>
      </c>
      <c r="L176" s="4">
        <v>8197.51</v>
      </c>
      <c r="M176" s="4">
        <v>0</v>
      </c>
      <c r="N176" s="4">
        <v>28.51</v>
      </c>
      <c r="O176" s="4">
        <v>8169</v>
      </c>
    </row>
    <row r="177" spans="1:15">
      <c r="A177" s="8" t="s">
        <v>2</v>
      </c>
      <c r="B177" t="str">
        <f t="shared" si="11"/>
        <v>1</v>
      </c>
      <c r="C177" s="1" t="s">
        <v>251</v>
      </c>
      <c r="D177" t="str">
        <f t="shared" si="12"/>
        <v>10</v>
      </c>
      <c r="E177" s="1" t="s">
        <v>284</v>
      </c>
      <c r="F177" t="str">
        <f t="shared" si="13"/>
        <v>04</v>
      </c>
      <c r="G177" s="1" t="s">
        <v>344</v>
      </c>
      <c r="H177" t="str">
        <f t="shared" si="14"/>
        <v>08</v>
      </c>
      <c r="I177" t="s">
        <v>176</v>
      </c>
      <c r="J177" t="s">
        <v>416</v>
      </c>
      <c r="K177" s="4">
        <v>1550.25</v>
      </c>
      <c r="L177" s="4">
        <v>785</v>
      </c>
      <c r="M177" s="4">
        <v>15</v>
      </c>
      <c r="N177" s="4">
        <v>0</v>
      </c>
      <c r="O177" s="4">
        <v>800</v>
      </c>
    </row>
    <row r="178" spans="1:15">
      <c r="A178" s="8" t="s">
        <v>2</v>
      </c>
      <c r="B178" t="str">
        <f t="shared" si="11"/>
        <v>1</v>
      </c>
      <c r="C178" s="1" t="s">
        <v>251</v>
      </c>
      <c r="D178" t="str">
        <f t="shared" si="12"/>
        <v>10</v>
      </c>
      <c r="E178" s="1" t="s">
        <v>284</v>
      </c>
      <c r="F178" t="str">
        <f t="shared" si="13"/>
        <v>05</v>
      </c>
      <c r="G178" t="s">
        <v>345</v>
      </c>
      <c r="H178" t="str">
        <f t="shared" si="14"/>
        <v>01</v>
      </c>
      <c r="I178" t="s">
        <v>177</v>
      </c>
      <c r="J178" t="s">
        <v>410</v>
      </c>
      <c r="K178" s="4">
        <v>0</v>
      </c>
      <c r="L178" s="4">
        <v>0</v>
      </c>
      <c r="M178" s="4">
        <v>25357</v>
      </c>
      <c r="N178" s="4">
        <v>0</v>
      </c>
      <c r="O178" s="4">
        <v>25357</v>
      </c>
    </row>
    <row r="179" spans="1:15">
      <c r="A179" s="8" t="s">
        <v>2</v>
      </c>
      <c r="B179" t="str">
        <f t="shared" si="11"/>
        <v>1</v>
      </c>
      <c r="C179" s="1" t="s">
        <v>251</v>
      </c>
      <c r="D179" t="str">
        <f t="shared" si="12"/>
        <v>10</v>
      </c>
      <c r="E179" s="1" t="s">
        <v>284</v>
      </c>
      <c r="F179" t="str">
        <f t="shared" si="13"/>
        <v>05</v>
      </c>
      <c r="G179" s="1" t="s">
        <v>345</v>
      </c>
      <c r="H179" t="str">
        <f t="shared" si="14"/>
        <v>02</v>
      </c>
      <c r="I179" t="s">
        <v>178</v>
      </c>
      <c r="J179" t="s">
        <v>411</v>
      </c>
      <c r="K179" s="4">
        <v>1947.8</v>
      </c>
      <c r="L179" s="4">
        <v>500</v>
      </c>
      <c r="M179" s="4">
        <v>1000</v>
      </c>
      <c r="N179" s="4">
        <v>0</v>
      </c>
      <c r="O179" s="4">
        <v>1500</v>
      </c>
    </row>
    <row r="180" spans="1:15">
      <c r="A180" s="8" t="s">
        <v>2</v>
      </c>
      <c r="B180" t="str">
        <f t="shared" si="11"/>
        <v>1</v>
      </c>
      <c r="C180" s="1" t="s">
        <v>251</v>
      </c>
      <c r="D180" t="str">
        <f t="shared" si="12"/>
        <v>10</v>
      </c>
      <c r="E180" s="1" t="s">
        <v>284</v>
      </c>
      <c r="F180" t="str">
        <f t="shared" si="13"/>
        <v>05</v>
      </c>
      <c r="G180" s="1" t="s">
        <v>345</v>
      </c>
      <c r="H180" t="str">
        <f t="shared" si="14"/>
        <v>03</v>
      </c>
      <c r="I180" t="s">
        <v>179</v>
      </c>
      <c r="J180" t="s">
        <v>412</v>
      </c>
      <c r="K180" s="4">
        <v>62051.34</v>
      </c>
      <c r="L180" s="4">
        <v>61220.19</v>
      </c>
      <c r="M180" s="4">
        <v>1049.81</v>
      </c>
      <c r="N180" s="4">
        <v>0</v>
      </c>
      <c r="O180" s="4">
        <v>62270</v>
      </c>
    </row>
    <row r="181" spans="1:15">
      <c r="A181" s="8" t="s">
        <v>2</v>
      </c>
      <c r="B181" t="str">
        <f t="shared" si="11"/>
        <v>1</v>
      </c>
      <c r="C181" s="1" t="s">
        <v>251</v>
      </c>
      <c r="D181" t="str">
        <f t="shared" si="12"/>
        <v>10</v>
      </c>
      <c r="E181" s="1" t="s">
        <v>284</v>
      </c>
      <c r="F181" t="str">
        <f t="shared" si="13"/>
        <v>05</v>
      </c>
      <c r="G181" s="1" t="s">
        <v>345</v>
      </c>
      <c r="H181" t="str">
        <f t="shared" si="14"/>
        <v>06</v>
      </c>
      <c r="I181" t="s">
        <v>180</v>
      </c>
      <c r="J181" t="s">
        <v>417</v>
      </c>
      <c r="K181" s="4">
        <v>40613.440000000002</v>
      </c>
      <c r="L181" s="4">
        <v>37311</v>
      </c>
      <c r="M181" s="4">
        <v>0</v>
      </c>
      <c r="N181" s="4">
        <v>3532</v>
      </c>
      <c r="O181" s="4">
        <v>33779</v>
      </c>
    </row>
    <row r="182" spans="1:15">
      <c r="A182" s="8" t="s">
        <v>2</v>
      </c>
      <c r="B182" t="str">
        <f t="shared" si="11"/>
        <v>1</v>
      </c>
      <c r="C182" s="1" t="s">
        <v>251</v>
      </c>
      <c r="D182" t="str">
        <f t="shared" si="12"/>
        <v>10</v>
      </c>
      <c r="E182" s="1" t="s">
        <v>284</v>
      </c>
      <c r="F182" t="str">
        <f t="shared" si="13"/>
        <v>05</v>
      </c>
      <c r="G182" s="1" t="s">
        <v>345</v>
      </c>
      <c r="H182" t="str">
        <f t="shared" si="14"/>
        <v>07</v>
      </c>
      <c r="I182" t="s">
        <v>181</v>
      </c>
      <c r="J182" t="s">
        <v>414</v>
      </c>
      <c r="K182" s="4">
        <v>0</v>
      </c>
      <c r="L182" s="4">
        <v>0</v>
      </c>
      <c r="M182" s="4">
        <v>1702</v>
      </c>
      <c r="N182" s="4">
        <v>0</v>
      </c>
      <c r="O182" s="4">
        <v>1702</v>
      </c>
    </row>
    <row r="183" spans="1:15">
      <c r="A183" s="8" t="s">
        <v>2</v>
      </c>
      <c r="B183" t="str">
        <f t="shared" si="11"/>
        <v>1</v>
      </c>
      <c r="C183" s="1" t="s">
        <v>251</v>
      </c>
      <c r="D183" t="str">
        <f t="shared" si="12"/>
        <v>10</v>
      </c>
      <c r="E183" s="1" t="s">
        <v>284</v>
      </c>
      <c r="F183" t="str">
        <f t="shared" si="13"/>
        <v>05</v>
      </c>
      <c r="G183" s="1" t="s">
        <v>345</v>
      </c>
      <c r="H183" t="str">
        <f t="shared" si="14"/>
        <v>08</v>
      </c>
      <c r="I183" t="s">
        <v>182</v>
      </c>
      <c r="J183" t="s">
        <v>416</v>
      </c>
      <c r="K183" s="4">
        <v>0</v>
      </c>
      <c r="L183" s="4">
        <v>0</v>
      </c>
      <c r="M183" s="4">
        <v>5000</v>
      </c>
      <c r="N183" s="4">
        <v>0</v>
      </c>
      <c r="O183" s="4">
        <v>5000</v>
      </c>
    </row>
    <row r="184" spans="1:15">
      <c r="A184" s="8" t="s">
        <v>2</v>
      </c>
      <c r="B184" t="str">
        <f t="shared" si="11"/>
        <v>1</v>
      </c>
      <c r="C184" s="1" t="s">
        <v>251</v>
      </c>
      <c r="D184" t="str">
        <f t="shared" si="12"/>
        <v>11</v>
      </c>
      <c r="E184" t="s">
        <v>285</v>
      </c>
      <c r="F184" t="str">
        <f t="shared" si="13"/>
        <v>05</v>
      </c>
      <c r="G184" t="s">
        <v>346</v>
      </c>
      <c r="H184" t="str">
        <f t="shared" si="14"/>
        <v>01</v>
      </c>
      <c r="I184" t="s">
        <v>183</v>
      </c>
      <c r="J184" t="s">
        <v>410</v>
      </c>
      <c r="K184" s="4">
        <v>35112</v>
      </c>
      <c r="L184" s="4">
        <v>35157.57</v>
      </c>
      <c r="M184" s="4">
        <v>81.430000000000007</v>
      </c>
      <c r="N184" s="4">
        <v>0</v>
      </c>
      <c r="O184" s="4">
        <v>35239</v>
      </c>
    </row>
    <row r="185" spans="1:15">
      <c r="A185" s="8" t="s">
        <v>2</v>
      </c>
      <c r="B185" t="str">
        <f t="shared" si="11"/>
        <v>1</v>
      </c>
      <c r="C185" s="1" t="s">
        <v>251</v>
      </c>
      <c r="D185" t="str">
        <f t="shared" si="12"/>
        <v>11</v>
      </c>
      <c r="E185" s="1" t="s">
        <v>285</v>
      </c>
      <c r="F185" t="str">
        <f t="shared" si="13"/>
        <v>05</v>
      </c>
      <c r="G185" s="1" t="s">
        <v>346</v>
      </c>
      <c r="H185" t="str">
        <f t="shared" si="14"/>
        <v>02</v>
      </c>
      <c r="I185" t="s">
        <v>184</v>
      </c>
      <c r="J185" t="s">
        <v>411</v>
      </c>
      <c r="K185" s="4">
        <v>362.32</v>
      </c>
      <c r="L185" s="4">
        <v>200</v>
      </c>
      <c r="M185" s="4">
        <v>0</v>
      </c>
      <c r="N185" s="4">
        <v>0</v>
      </c>
      <c r="O185" s="4">
        <v>200</v>
      </c>
    </row>
    <row r="186" spans="1:15">
      <c r="A186" s="8" t="s">
        <v>2</v>
      </c>
      <c r="B186" t="str">
        <f t="shared" si="11"/>
        <v>1</v>
      </c>
      <c r="C186" s="1" t="s">
        <v>251</v>
      </c>
      <c r="D186" t="str">
        <f t="shared" si="12"/>
        <v>11</v>
      </c>
      <c r="E186" s="1" t="s">
        <v>285</v>
      </c>
      <c r="F186" t="str">
        <f t="shared" si="13"/>
        <v>05</v>
      </c>
      <c r="G186" s="1" t="s">
        <v>346</v>
      </c>
      <c r="H186" t="str">
        <f t="shared" si="14"/>
        <v>03</v>
      </c>
      <c r="I186" t="s">
        <v>185</v>
      </c>
      <c r="J186" t="s">
        <v>412</v>
      </c>
      <c r="K186" s="4">
        <v>18180.13</v>
      </c>
      <c r="L186" s="4">
        <v>17000</v>
      </c>
      <c r="M186" s="4">
        <v>0</v>
      </c>
      <c r="N186" s="4">
        <v>7000</v>
      </c>
      <c r="O186" s="4">
        <v>10000</v>
      </c>
    </row>
    <row r="187" spans="1:15">
      <c r="A187" s="8" t="s">
        <v>2</v>
      </c>
      <c r="B187" t="str">
        <f t="shared" si="11"/>
        <v>1</v>
      </c>
      <c r="C187" s="1" t="s">
        <v>251</v>
      </c>
      <c r="D187" t="str">
        <f t="shared" si="12"/>
        <v>11</v>
      </c>
      <c r="E187" s="1" t="s">
        <v>285</v>
      </c>
      <c r="F187" t="str">
        <f t="shared" si="13"/>
        <v>05</v>
      </c>
      <c r="G187" s="1" t="s">
        <v>346</v>
      </c>
      <c r="H187" t="str">
        <f t="shared" si="14"/>
        <v>05</v>
      </c>
      <c r="I187" t="s">
        <v>186</v>
      </c>
      <c r="J187" t="s">
        <v>413</v>
      </c>
      <c r="K187" s="4">
        <v>4000</v>
      </c>
      <c r="L187" s="4">
        <v>3000</v>
      </c>
      <c r="M187" s="4">
        <v>0</v>
      </c>
      <c r="N187" s="4">
        <v>0</v>
      </c>
      <c r="O187" s="4">
        <v>3000</v>
      </c>
    </row>
    <row r="188" spans="1:15">
      <c r="A188" s="8" t="s">
        <v>2</v>
      </c>
      <c r="B188" t="str">
        <f t="shared" si="11"/>
        <v>1</v>
      </c>
      <c r="C188" s="1" t="s">
        <v>251</v>
      </c>
      <c r="D188" t="str">
        <f t="shared" si="12"/>
        <v>11</v>
      </c>
      <c r="E188" s="1" t="s">
        <v>285</v>
      </c>
      <c r="F188" t="str">
        <f t="shared" si="13"/>
        <v>05</v>
      </c>
      <c r="G188" s="1" t="s">
        <v>346</v>
      </c>
      <c r="H188" t="str">
        <f t="shared" si="14"/>
        <v>07</v>
      </c>
      <c r="I188" t="s">
        <v>187</v>
      </c>
      <c r="J188" t="s">
        <v>414</v>
      </c>
      <c r="K188" s="4">
        <v>2465</v>
      </c>
      <c r="L188" s="4">
        <v>2359.38</v>
      </c>
      <c r="M188" s="4">
        <v>5.62</v>
      </c>
      <c r="N188" s="4">
        <v>0</v>
      </c>
      <c r="O188" s="4">
        <v>2365</v>
      </c>
    </row>
    <row r="189" spans="1:15">
      <c r="A189" s="8" t="s">
        <v>2</v>
      </c>
      <c r="B189" t="str">
        <f t="shared" si="11"/>
        <v>1</v>
      </c>
      <c r="C189" s="1" t="s">
        <v>251</v>
      </c>
      <c r="D189" t="str">
        <f t="shared" si="12"/>
        <v>11</v>
      </c>
      <c r="E189" s="1" t="s">
        <v>285</v>
      </c>
      <c r="F189" t="str">
        <f t="shared" si="13"/>
        <v>05</v>
      </c>
      <c r="G189" s="1" t="s">
        <v>346</v>
      </c>
      <c r="H189" t="str">
        <f t="shared" si="14"/>
        <v>08</v>
      </c>
      <c r="I189" t="s">
        <v>188</v>
      </c>
      <c r="J189" t="s">
        <v>416</v>
      </c>
      <c r="K189" s="4">
        <v>0</v>
      </c>
      <c r="L189" s="4">
        <v>0</v>
      </c>
      <c r="M189" s="4">
        <v>50</v>
      </c>
      <c r="N189" s="4">
        <v>0</v>
      </c>
      <c r="O189" s="4">
        <v>50</v>
      </c>
    </row>
    <row r="190" spans="1:15">
      <c r="A190" s="8" t="s">
        <v>2</v>
      </c>
      <c r="B190" t="str">
        <f t="shared" si="11"/>
        <v>2</v>
      </c>
      <c r="C190" t="s">
        <v>252</v>
      </c>
      <c r="D190" t="str">
        <f t="shared" si="12"/>
        <v>01</v>
      </c>
      <c r="E190" t="s">
        <v>276</v>
      </c>
      <c r="F190" t="str">
        <f t="shared" si="13"/>
        <v>05</v>
      </c>
      <c r="G190" t="s">
        <v>317</v>
      </c>
      <c r="H190" t="str">
        <f t="shared" si="14"/>
        <v>01</v>
      </c>
      <c r="I190" t="s">
        <v>189</v>
      </c>
      <c r="J190" t="s">
        <v>420</v>
      </c>
      <c r="K190" s="4">
        <v>811090.25</v>
      </c>
      <c r="L190" s="4">
        <v>568775.5</v>
      </c>
      <c r="M190" s="4">
        <v>0</v>
      </c>
      <c r="N190" s="4">
        <v>93865.5</v>
      </c>
      <c r="O190" s="4">
        <v>474910</v>
      </c>
    </row>
    <row r="191" spans="1:15">
      <c r="A191" s="8" t="s">
        <v>2</v>
      </c>
      <c r="B191" t="str">
        <f t="shared" si="11"/>
        <v>2</v>
      </c>
      <c r="C191" s="1" t="s">
        <v>252</v>
      </c>
      <c r="D191" t="str">
        <f t="shared" si="12"/>
        <v>01</v>
      </c>
      <c r="E191" s="1" t="s">
        <v>276</v>
      </c>
      <c r="F191" t="str">
        <f t="shared" si="13"/>
        <v>05</v>
      </c>
      <c r="G191" s="1" t="s">
        <v>317</v>
      </c>
      <c r="H191" t="str">
        <f t="shared" si="14"/>
        <v>05</v>
      </c>
      <c r="I191" t="s">
        <v>190</v>
      </c>
      <c r="J191" t="s">
        <v>421</v>
      </c>
      <c r="K191" s="4">
        <v>12000.6</v>
      </c>
      <c r="L191" s="4">
        <v>6000</v>
      </c>
      <c r="M191" s="4">
        <v>51999</v>
      </c>
      <c r="N191" s="4">
        <v>0</v>
      </c>
      <c r="O191" s="4">
        <v>57999</v>
      </c>
    </row>
    <row r="192" spans="1:15">
      <c r="A192" s="8" t="s">
        <v>2</v>
      </c>
      <c r="B192" t="str">
        <f t="shared" si="11"/>
        <v>2</v>
      </c>
      <c r="C192" s="1" t="s">
        <v>252</v>
      </c>
      <c r="D192" t="str">
        <f t="shared" si="12"/>
        <v>01</v>
      </c>
      <c r="E192" s="1" t="s">
        <v>276</v>
      </c>
      <c r="F192" t="str">
        <f t="shared" si="13"/>
        <v>05</v>
      </c>
      <c r="G192" s="1" t="s">
        <v>317</v>
      </c>
      <c r="H192" t="str">
        <f t="shared" si="14"/>
        <v>06</v>
      </c>
      <c r="I192" t="s">
        <v>191</v>
      </c>
      <c r="J192" t="s">
        <v>422</v>
      </c>
      <c r="K192" s="4">
        <v>0</v>
      </c>
      <c r="L192" s="4">
        <v>1000</v>
      </c>
      <c r="M192" s="4">
        <v>0</v>
      </c>
      <c r="N192" s="4">
        <v>0</v>
      </c>
      <c r="O192" s="4">
        <v>1000</v>
      </c>
    </row>
    <row r="193" spans="1:15">
      <c r="A193" s="8" t="s">
        <v>2</v>
      </c>
      <c r="B193" t="str">
        <f t="shared" si="11"/>
        <v>2</v>
      </c>
      <c r="C193" s="1" t="s">
        <v>252</v>
      </c>
      <c r="D193" t="str">
        <f t="shared" si="12"/>
        <v>01</v>
      </c>
      <c r="E193" s="1" t="s">
        <v>276</v>
      </c>
      <c r="F193" t="str">
        <f t="shared" si="13"/>
        <v>06</v>
      </c>
      <c r="G193" t="s">
        <v>318</v>
      </c>
      <c r="H193" t="str">
        <f t="shared" si="14"/>
        <v>05</v>
      </c>
      <c r="I193" t="s">
        <v>192</v>
      </c>
      <c r="J193" t="s">
        <v>423</v>
      </c>
      <c r="K193" s="4">
        <v>0</v>
      </c>
      <c r="L193" s="4">
        <v>30344</v>
      </c>
      <c r="M193" s="4">
        <v>0</v>
      </c>
      <c r="N193" s="4">
        <v>30344</v>
      </c>
      <c r="O193" s="4">
        <v>0</v>
      </c>
    </row>
    <row r="194" spans="1:15">
      <c r="A194" s="8" t="s">
        <v>2</v>
      </c>
      <c r="B194" t="str">
        <f t="shared" si="11"/>
        <v>2</v>
      </c>
      <c r="C194" s="1" t="s">
        <v>252</v>
      </c>
      <c r="D194" t="str">
        <f t="shared" si="12"/>
        <v>01</v>
      </c>
      <c r="E194" s="1" t="s">
        <v>276</v>
      </c>
      <c r="F194" t="str">
        <f t="shared" si="13"/>
        <v>06</v>
      </c>
      <c r="G194" s="1" t="s">
        <v>318</v>
      </c>
      <c r="H194" t="str">
        <f t="shared" si="14"/>
        <v>06</v>
      </c>
      <c r="I194" t="s">
        <v>193</v>
      </c>
      <c r="J194" t="s">
        <v>422</v>
      </c>
      <c r="K194" s="4">
        <v>0</v>
      </c>
      <c r="L194" s="4">
        <v>0</v>
      </c>
      <c r="M194" s="4">
        <v>4500</v>
      </c>
      <c r="N194" s="4">
        <v>0</v>
      </c>
      <c r="O194" s="4">
        <v>4500</v>
      </c>
    </row>
    <row r="195" spans="1:15">
      <c r="A195" s="8" t="s">
        <v>2</v>
      </c>
      <c r="B195" t="str">
        <f t="shared" si="11"/>
        <v>2</v>
      </c>
      <c r="C195" s="1" t="s">
        <v>252</v>
      </c>
      <c r="D195" t="str">
        <f t="shared" si="12"/>
        <v>01</v>
      </c>
      <c r="E195" s="1" t="s">
        <v>276</v>
      </c>
      <c r="F195" t="str">
        <f t="shared" si="13"/>
        <v>06</v>
      </c>
      <c r="G195" s="1" t="s">
        <v>318</v>
      </c>
      <c r="H195" t="str">
        <f t="shared" si="14"/>
        <v>07</v>
      </c>
      <c r="I195" t="s">
        <v>194</v>
      </c>
      <c r="J195" t="s">
        <v>424</v>
      </c>
      <c r="K195" s="4">
        <v>5500</v>
      </c>
      <c r="L195" s="4">
        <v>4641.49</v>
      </c>
      <c r="M195" s="4">
        <v>18358.509999999998</v>
      </c>
      <c r="N195" s="4">
        <v>0</v>
      </c>
      <c r="O195" s="4">
        <v>23000</v>
      </c>
    </row>
    <row r="196" spans="1:15">
      <c r="A196" s="8" t="s">
        <v>2</v>
      </c>
      <c r="B196" t="str">
        <f t="shared" si="11"/>
        <v>2</v>
      </c>
      <c r="C196" s="1" t="s">
        <v>252</v>
      </c>
      <c r="D196" t="str">
        <f t="shared" si="12"/>
        <v>03</v>
      </c>
      <c r="E196" t="s">
        <v>278</v>
      </c>
      <c r="F196" t="str">
        <f t="shared" si="13"/>
        <v>01</v>
      </c>
      <c r="G196" t="s">
        <v>322</v>
      </c>
      <c r="H196" t="str">
        <f t="shared" si="14"/>
        <v>05</v>
      </c>
      <c r="I196" t="s">
        <v>195</v>
      </c>
      <c r="J196" t="s">
        <v>425</v>
      </c>
      <c r="K196" s="4">
        <v>0</v>
      </c>
      <c r="L196" s="4">
        <v>0</v>
      </c>
      <c r="M196" s="4">
        <v>40000</v>
      </c>
      <c r="N196" s="4">
        <v>0</v>
      </c>
      <c r="O196" s="4">
        <v>40000</v>
      </c>
    </row>
    <row r="197" spans="1:15">
      <c r="A197" s="8" t="s">
        <v>2</v>
      </c>
      <c r="B197" t="str">
        <f t="shared" ref="B197:B218" si="18">LEFT(I197,1)</f>
        <v>2</v>
      </c>
      <c r="C197" s="1" t="s">
        <v>252</v>
      </c>
      <c r="D197" t="str">
        <f t="shared" ref="D197:D218" si="19">MID(I197,2,2)</f>
        <v>04</v>
      </c>
      <c r="E197" t="s">
        <v>286</v>
      </c>
      <c r="F197" t="str">
        <f t="shared" ref="F197:F218" si="20">MID(I197,4,2)</f>
        <v>01</v>
      </c>
      <c r="G197" t="s">
        <v>323</v>
      </c>
      <c r="H197" t="str">
        <f t="shared" ref="H197:H218" si="21">RIGHT(I197,2)</f>
        <v>01</v>
      </c>
      <c r="I197" t="s">
        <v>196</v>
      </c>
      <c r="J197" t="s">
        <v>420</v>
      </c>
      <c r="K197" s="4">
        <v>0</v>
      </c>
      <c r="L197" s="4">
        <v>10000</v>
      </c>
      <c r="M197" s="4">
        <v>190000</v>
      </c>
      <c r="N197" s="4">
        <v>0</v>
      </c>
      <c r="O197" s="4">
        <v>200000</v>
      </c>
    </row>
    <row r="198" spans="1:15">
      <c r="A198" s="8" t="s">
        <v>2</v>
      </c>
      <c r="B198" t="str">
        <f t="shared" si="18"/>
        <v>2</v>
      </c>
      <c r="C198" s="1" t="s">
        <v>252</v>
      </c>
      <c r="D198" t="str">
        <f t="shared" si="19"/>
        <v>04</v>
      </c>
      <c r="E198" s="1" t="s">
        <v>286</v>
      </c>
      <c r="F198" t="str">
        <f t="shared" si="20"/>
        <v>02</v>
      </c>
      <c r="G198" t="s">
        <v>347</v>
      </c>
      <c r="H198" t="str">
        <f t="shared" si="21"/>
        <v>01</v>
      </c>
      <c r="I198" t="s">
        <v>197</v>
      </c>
      <c r="J198" t="s">
        <v>420</v>
      </c>
      <c r="K198" s="4">
        <v>16320</v>
      </c>
      <c r="L198" s="4">
        <v>178310</v>
      </c>
      <c r="M198" s="4">
        <v>0</v>
      </c>
      <c r="N198" s="4">
        <v>138310</v>
      </c>
      <c r="O198" s="4">
        <v>40000</v>
      </c>
    </row>
    <row r="199" spans="1:15">
      <c r="A199" s="8" t="s">
        <v>2</v>
      </c>
      <c r="B199" t="str">
        <f t="shared" si="18"/>
        <v>2</v>
      </c>
      <c r="C199" s="1" t="s">
        <v>252</v>
      </c>
      <c r="D199" t="str">
        <f t="shared" si="19"/>
        <v>04</v>
      </c>
      <c r="E199" s="1" t="s">
        <v>286</v>
      </c>
      <c r="F199" t="str">
        <f t="shared" si="20"/>
        <v>02</v>
      </c>
      <c r="G199" s="1" t="s">
        <v>347</v>
      </c>
      <c r="H199" t="str">
        <f t="shared" si="21"/>
        <v>05</v>
      </c>
      <c r="I199" t="s">
        <v>198</v>
      </c>
      <c r="J199" t="s">
        <v>425</v>
      </c>
      <c r="K199" s="4">
        <v>6000</v>
      </c>
      <c r="L199" s="4">
        <v>19500</v>
      </c>
      <c r="M199" s="4">
        <v>0</v>
      </c>
      <c r="N199" s="4">
        <v>19500</v>
      </c>
      <c r="O199" s="4">
        <v>0</v>
      </c>
    </row>
    <row r="200" spans="1:15">
      <c r="A200" s="8" t="s">
        <v>2</v>
      </c>
      <c r="B200" t="str">
        <f t="shared" si="18"/>
        <v>2</v>
      </c>
      <c r="C200" s="1" t="s">
        <v>252</v>
      </c>
      <c r="D200" t="str">
        <f t="shared" si="19"/>
        <v>04</v>
      </c>
      <c r="E200" s="1" t="s">
        <v>286</v>
      </c>
      <c r="F200" t="str">
        <f t="shared" si="20"/>
        <v>03</v>
      </c>
      <c r="G200" t="s">
        <v>348</v>
      </c>
      <c r="H200" t="str">
        <f t="shared" si="21"/>
        <v>01</v>
      </c>
      <c r="I200" t="s">
        <v>199</v>
      </c>
      <c r="J200" t="s">
        <v>420</v>
      </c>
      <c r="K200" s="4">
        <v>0</v>
      </c>
      <c r="L200" s="4">
        <v>163000</v>
      </c>
      <c r="M200" s="4">
        <v>0</v>
      </c>
      <c r="N200" s="4">
        <v>138000</v>
      </c>
      <c r="O200" s="4">
        <v>25000</v>
      </c>
    </row>
    <row r="201" spans="1:15">
      <c r="A201" s="8" t="s">
        <v>2</v>
      </c>
      <c r="B201" t="str">
        <f t="shared" si="18"/>
        <v>2</v>
      </c>
      <c r="C201" s="1" t="s">
        <v>252</v>
      </c>
      <c r="D201" t="str">
        <f t="shared" si="19"/>
        <v>06</v>
      </c>
      <c r="E201" t="s">
        <v>281</v>
      </c>
      <c r="F201" t="str">
        <f t="shared" si="20"/>
        <v>02</v>
      </c>
      <c r="G201" t="s">
        <v>330</v>
      </c>
      <c r="H201" t="str">
        <f t="shared" si="21"/>
        <v>01</v>
      </c>
      <c r="I201" t="s">
        <v>200</v>
      </c>
      <c r="J201" t="s">
        <v>420</v>
      </c>
      <c r="K201" s="4">
        <v>98500</v>
      </c>
      <c r="L201" s="4">
        <v>0</v>
      </c>
      <c r="M201" s="4">
        <v>66500</v>
      </c>
      <c r="N201" s="4">
        <v>0</v>
      </c>
      <c r="O201" s="4">
        <v>66500</v>
      </c>
    </row>
    <row r="202" spans="1:15">
      <c r="A202" s="8" t="s">
        <v>2</v>
      </c>
      <c r="B202" t="str">
        <f t="shared" si="18"/>
        <v>2</v>
      </c>
      <c r="C202" s="1" t="s">
        <v>252</v>
      </c>
      <c r="D202" t="str">
        <f t="shared" si="19"/>
        <v>06</v>
      </c>
      <c r="E202" s="1" t="s">
        <v>281</v>
      </c>
      <c r="F202" t="str">
        <f t="shared" si="20"/>
        <v>02</v>
      </c>
      <c r="G202" s="1" t="s">
        <v>330</v>
      </c>
      <c r="H202" t="str">
        <f t="shared" si="21"/>
        <v>05</v>
      </c>
      <c r="I202" t="s">
        <v>201</v>
      </c>
      <c r="J202" t="s">
        <v>425</v>
      </c>
      <c r="K202" s="4">
        <v>0</v>
      </c>
      <c r="L202" s="4">
        <v>0</v>
      </c>
      <c r="M202" s="4">
        <v>16782</v>
      </c>
      <c r="N202" s="4">
        <v>0</v>
      </c>
      <c r="O202" s="4">
        <v>16782</v>
      </c>
    </row>
    <row r="203" spans="1:15">
      <c r="A203" s="8" t="s">
        <v>2</v>
      </c>
      <c r="B203" t="str">
        <f t="shared" si="18"/>
        <v>2</v>
      </c>
      <c r="C203" s="1" t="s">
        <v>252</v>
      </c>
      <c r="D203" t="str">
        <f t="shared" si="19"/>
        <v>08</v>
      </c>
      <c r="E203" t="s">
        <v>282</v>
      </c>
      <c r="F203" t="str">
        <f t="shared" si="20"/>
        <v>01</v>
      </c>
      <c r="G203" t="s">
        <v>349</v>
      </c>
      <c r="H203" t="str">
        <f t="shared" si="21"/>
        <v>01</v>
      </c>
      <c r="I203" t="s">
        <v>202</v>
      </c>
      <c r="J203" t="s">
        <v>420</v>
      </c>
      <c r="K203" s="4">
        <v>336571.74</v>
      </c>
      <c r="L203" s="4">
        <v>288257.59999999998</v>
      </c>
      <c r="M203" s="4">
        <v>479818.4</v>
      </c>
      <c r="N203" s="4">
        <v>0</v>
      </c>
      <c r="O203" s="4">
        <v>768076</v>
      </c>
    </row>
    <row r="204" spans="1:15">
      <c r="A204" s="8" t="s">
        <v>2</v>
      </c>
      <c r="B204" t="str">
        <f t="shared" si="18"/>
        <v>2</v>
      </c>
      <c r="C204" s="1" t="s">
        <v>252</v>
      </c>
      <c r="D204" t="str">
        <f t="shared" si="19"/>
        <v>08</v>
      </c>
      <c r="E204" s="1" t="s">
        <v>282</v>
      </c>
      <c r="F204" t="str">
        <f t="shared" si="20"/>
        <v>01</v>
      </c>
      <c r="G204" s="1" t="s">
        <v>349</v>
      </c>
      <c r="H204" t="str">
        <f t="shared" si="21"/>
        <v>05</v>
      </c>
      <c r="I204" t="s">
        <v>203</v>
      </c>
      <c r="J204" t="s">
        <v>425</v>
      </c>
      <c r="K204" s="4">
        <v>0</v>
      </c>
      <c r="L204" s="4">
        <v>0</v>
      </c>
      <c r="M204" s="4">
        <v>80000</v>
      </c>
      <c r="N204" s="4">
        <v>0</v>
      </c>
      <c r="O204" s="4">
        <v>80000</v>
      </c>
    </row>
    <row r="205" spans="1:15">
      <c r="A205" s="8" t="s">
        <v>2</v>
      </c>
      <c r="B205" t="str">
        <f t="shared" si="18"/>
        <v>2</v>
      </c>
      <c r="C205" s="1" t="s">
        <v>252</v>
      </c>
      <c r="D205" t="str">
        <f t="shared" si="19"/>
        <v>08</v>
      </c>
      <c r="E205" s="1" t="s">
        <v>282</v>
      </c>
      <c r="F205" t="str">
        <f t="shared" si="20"/>
        <v>02</v>
      </c>
      <c r="G205" s="1" t="s">
        <v>350</v>
      </c>
      <c r="H205" t="str">
        <f t="shared" si="21"/>
        <v>01</v>
      </c>
      <c r="I205" t="s">
        <v>204</v>
      </c>
      <c r="J205" t="s">
        <v>420</v>
      </c>
      <c r="K205" s="4">
        <v>0</v>
      </c>
      <c r="L205" s="4">
        <v>0</v>
      </c>
      <c r="M205" s="4">
        <v>46000</v>
      </c>
      <c r="N205" s="4">
        <v>0</v>
      </c>
      <c r="O205" s="4">
        <v>46000</v>
      </c>
    </row>
    <row r="206" spans="1:15">
      <c r="A206" s="8" t="s">
        <v>2</v>
      </c>
      <c r="B206" t="str">
        <f t="shared" si="18"/>
        <v>2</v>
      </c>
      <c r="C206" s="1" t="s">
        <v>252</v>
      </c>
      <c r="D206" t="str">
        <f t="shared" si="19"/>
        <v>09</v>
      </c>
      <c r="E206" t="s">
        <v>283</v>
      </c>
      <c r="F206" t="str">
        <f t="shared" si="20"/>
        <v>02</v>
      </c>
      <c r="G206" t="s">
        <v>351</v>
      </c>
      <c r="H206" t="str">
        <f t="shared" si="21"/>
        <v>01</v>
      </c>
      <c r="I206" t="s">
        <v>205</v>
      </c>
      <c r="J206" t="s">
        <v>420</v>
      </c>
      <c r="K206" s="4">
        <v>0</v>
      </c>
      <c r="L206" s="4">
        <v>0</v>
      </c>
      <c r="M206" s="4">
        <v>25000</v>
      </c>
      <c r="N206" s="4">
        <v>0</v>
      </c>
      <c r="O206" s="4">
        <v>25000</v>
      </c>
    </row>
    <row r="207" spans="1:15">
      <c r="A207" s="8" t="s">
        <v>2</v>
      </c>
      <c r="B207" t="str">
        <f t="shared" si="18"/>
        <v>2</v>
      </c>
      <c r="C207" s="1" t="s">
        <v>252</v>
      </c>
      <c r="D207" t="str">
        <f t="shared" si="19"/>
        <v>09</v>
      </c>
      <c r="E207" s="1" t="s">
        <v>283</v>
      </c>
      <c r="F207" t="str">
        <f t="shared" si="20"/>
        <v>05</v>
      </c>
      <c r="G207" t="s">
        <v>339</v>
      </c>
      <c r="H207" t="str">
        <f t="shared" si="21"/>
        <v>01</v>
      </c>
      <c r="I207" t="s">
        <v>206</v>
      </c>
      <c r="J207" t="s">
        <v>420</v>
      </c>
      <c r="K207" s="4">
        <v>0</v>
      </c>
      <c r="L207" s="4">
        <v>20000</v>
      </c>
      <c r="M207" s="4">
        <v>0</v>
      </c>
      <c r="N207" s="4">
        <v>20000</v>
      </c>
      <c r="O207" s="4">
        <v>0</v>
      </c>
    </row>
    <row r="208" spans="1:15">
      <c r="A208" s="8" t="s">
        <v>2</v>
      </c>
      <c r="B208" t="str">
        <f t="shared" si="18"/>
        <v>2</v>
      </c>
      <c r="C208" s="1" t="s">
        <v>252</v>
      </c>
      <c r="D208" t="str">
        <f t="shared" si="19"/>
        <v>09</v>
      </c>
      <c r="E208" s="1" t="s">
        <v>283</v>
      </c>
      <c r="F208" t="str">
        <f t="shared" si="20"/>
        <v>06</v>
      </c>
      <c r="G208" s="1" t="s">
        <v>352</v>
      </c>
      <c r="H208" t="str">
        <f t="shared" si="21"/>
        <v>01</v>
      </c>
      <c r="I208" t="s">
        <v>207</v>
      </c>
      <c r="J208" t="s">
        <v>420</v>
      </c>
      <c r="K208" s="4">
        <v>0</v>
      </c>
      <c r="L208" s="4">
        <v>0</v>
      </c>
      <c r="M208" s="4">
        <v>89000</v>
      </c>
      <c r="N208" s="4">
        <v>0</v>
      </c>
      <c r="O208" s="4">
        <v>89000</v>
      </c>
    </row>
    <row r="209" spans="1:15">
      <c r="A209" s="8" t="s">
        <v>2</v>
      </c>
      <c r="B209" t="str">
        <f t="shared" si="18"/>
        <v>2</v>
      </c>
      <c r="C209" s="1" t="s">
        <v>252</v>
      </c>
      <c r="D209" t="str">
        <f t="shared" si="19"/>
        <v>10</v>
      </c>
      <c r="E209" t="s">
        <v>284</v>
      </c>
      <c r="F209" t="str">
        <f t="shared" si="20"/>
        <v>01</v>
      </c>
      <c r="G209" t="s">
        <v>353</v>
      </c>
      <c r="H209" t="str">
        <f t="shared" si="21"/>
        <v>01</v>
      </c>
      <c r="I209" t="s">
        <v>208</v>
      </c>
      <c r="J209" t="s">
        <v>420</v>
      </c>
      <c r="K209" s="4">
        <v>0</v>
      </c>
      <c r="L209" s="4">
        <v>37190</v>
      </c>
      <c r="M209" s="4">
        <v>0</v>
      </c>
      <c r="N209" s="4">
        <v>31190</v>
      </c>
      <c r="O209" s="4">
        <v>6000</v>
      </c>
    </row>
    <row r="210" spans="1:15">
      <c r="A210" s="8" t="s">
        <v>2</v>
      </c>
      <c r="B210" t="str">
        <f t="shared" si="18"/>
        <v>2</v>
      </c>
      <c r="C210" s="1" t="s">
        <v>252</v>
      </c>
      <c r="D210" t="str">
        <f t="shared" si="19"/>
        <v>10</v>
      </c>
      <c r="E210" s="1" t="s">
        <v>284</v>
      </c>
      <c r="F210" t="str">
        <f t="shared" si="20"/>
        <v>05</v>
      </c>
      <c r="G210" t="s">
        <v>345</v>
      </c>
      <c r="H210" t="str">
        <f t="shared" si="21"/>
        <v>01</v>
      </c>
      <c r="I210" t="s">
        <v>209</v>
      </c>
      <c r="J210" t="s">
        <v>420</v>
      </c>
      <c r="K210" s="4">
        <v>9402</v>
      </c>
      <c r="L210" s="4">
        <v>238000</v>
      </c>
      <c r="M210" s="4">
        <v>0</v>
      </c>
      <c r="N210" s="4">
        <v>238000</v>
      </c>
      <c r="O210" s="4">
        <v>0</v>
      </c>
    </row>
    <row r="211" spans="1:15">
      <c r="A211" s="8" t="s">
        <v>2</v>
      </c>
      <c r="B211" t="str">
        <f t="shared" si="18"/>
        <v>3</v>
      </c>
      <c r="C211" t="s">
        <v>253</v>
      </c>
      <c r="D211" t="str">
        <f t="shared" si="19"/>
        <v>01</v>
      </c>
      <c r="E211" t="s">
        <v>287</v>
      </c>
      <c r="F211" t="str">
        <f t="shared" si="20"/>
        <v>03</v>
      </c>
      <c r="G211" t="s">
        <v>315</v>
      </c>
      <c r="H211" t="str">
        <f t="shared" si="21"/>
        <v>01</v>
      </c>
      <c r="I211" t="s">
        <v>210</v>
      </c>
      <c r="J211" t="s">
        <v>426</v>
      </c>
      <c r="K211" s="4">
        <v>70379.83</v>
      </c>
      <c r="L211" s="4">
        <v>100000</v>
      </c>
      <c r="M211" s="4">
        <v>0</v>
      </c>
      <c r="N211" s="4">
        <v>0</v>
      </c>
      <c r="O211" s="4">
        <v>100000</v>
      </c>
    </row>
    <row r="212" spans="1:15">
      <c r="A212" s="8" t="s">
        <v>2</v>
      </c>
      <c r="B212" t="str">
        <f t="shared" si="18"/>
        <v>3</v>
      </c>
      <c r="C212" s="1" t="s">
        <v>253</v>
      </c>
      <c r="D212" t="str">
        <f t="shared" si="19"/>
        <v>01</v>
      </c>
      <c r="E212" s="1" t="s">
        <v>287</v>
      </c>
      <c r="F212" t="str">
        <f t="shared" si="20"/>
        <v>03</v>
      </c>
      <c r="G212" s="1" t="s">
        <v>315</v>
      </c>
      <c r="H212" t="str">
        <f t="shared" si="21"/>
        <v>03</v>
      </c>
      <c r="I212" t="s">
        <v>211</v>
      </c>
      <c r="J212" t="s">
        <v>427</v>
      </c>
      <c r="K212" s="4">
        <v>396615.17</v>
      </c>
      <c r="L212" s="4">
        <v>966142.5</v>
      </c>
      <c r="M212" s="4">
        <v>0</v>
      </c>
      <c r="N212" s="4">
        <v>570514.5</v>
      </c>
      <c r="O212" s="4">
        <v>395628</v>
      </c>
    </row>
    <row r="213" spans="1:15">
      <c r="A213" s="8" t="s">
        <v>2</v>
      </c>
      <c r="B213" t="str">
        <f t="shared" si="18"/>
        <v>4</v>
      </c>
      <c r="C213" t="s">
        <v>254</v>
      </c>
      <c r="D213" t="str">
        <f t="shared" si="19"/>
        <v>00</v>
      </c>
      <c r="E213" t="s">
        <v>288</v>
      </c>
      <c r="F213" t="str">
        <f t="shared" si="20"/>
        <v>00</v>
      </c>
      <c r="G213" t="s">
        <v>288</v>
      </c>
      <c r="H213" t="str">
        <f t="shared" si="21"/>
        <v>01</v>
      </c>
      <c r="I213" t="s">
        <v>212</v>
      </c>
      <c r="J213" t="s">
        <v>428</v>
      </c>
      <c r="K213" s="4">
        <v>255571.85</v>
      </c>
      <c r="L213" s="4">
        <v>300000</v>
      </c>
      <c r="M213" s="4">
        <v>0</v>
      </c>
      <c r="N213" s="4">
        <v>0</v>
      </c>
      <c r="O213" s="4">
        <v>300000</v>
      </c>
    </row>
    <row r="214" spans="1:15">
      <c r="A214" s="8" t="s">
        <v>2</v>
      </c>
      <c r="B214" t="str">
        <f t="shared" si="18"/>
        <v>4</v>
      </c>
      <c r="C214" s="1" t="s">
        <v>254</v>
      </c>
      <c r="D214" t="str">
        <f t="shared" si="19"/>
        <v>00</v>
      </c>
      <c r="E214" s="1" t="s">
        <v>288</v>
      </c>
      <c r="F214" t="str">
        <f t="shared" si="20"/>
        <v>00</v>
      </c>
      <c r="G214" s="1" t="s">
        <v>288</v>
      </c>
      <c r="H214" t="str">
        <f t="shared" si="21"/>
        <v>02</v>
      </c>
      <c r="I214" t="s">
        <v>213</v>
      </c>
      <c r="J214" t="s">
        <v>429</v>
      </c>
      <c r="K214" s="4">
        <v>542424.18000000005</v>
      </c>
      <c r="L214" s="4">
        <v>660000</v>
      </c>
      <c r="M214" s="4">
        <v>0</v>
      </c>
      <c r="N214" s="4">
        <v>0</v>
      </c>
      <c r="O214" s="4">
        <v>660000</v>
      </c>
    </row>
    <row r="215" spans="1:15">
      <c r="A215" s="8" t="s">
        <v>2</v>
      </c>
      <c r="B215" t="str">
        <f t="shared" si="18"/>
        <v>4</v>
      </c>
      <c r="C215" s="1" t="s">
        <v>254</v>
      </c>
      <c r="D215" t="str">
        <f t="shared" si="19"/>
        <v>00</v>
      </c>
      <c r="E215" s="1" t="s">
        <v>288</v>
      </c>
      <c r="F215" t="str">
        <f t="shared" si="20"/>
        <v>00</v>
      </c>
      <c r="G215" s="1" t="s">
        <v>288</v>
      </c>
      <c r="H215" t="str">
        <f t="shared" si="21"/>
        <v>04</v>
      </c>
      <c r="I215" t="s">
        <v>214</v>
      </c>
      <c r="J215" t="s">
        <v>430</v>
      </c>
      <c r="K215" s="4">
        <v>5542.56</v>
      </c>
      <c r="L215" s="4">
        <v>11400</v>
      </c>
      <c r="M215" s="4">
        <v>0</v>
      </c>
      <c r="N215" s="4">
        <v>4400</v>
      </c>
      <c r="O215" s="4">
        <v>7000</v>
      </c>
    </row>
    <row r="216" spans="1:15">
      <c r="A216" s="8" t="s">
        <v>2</v>
      </c>
      <c r="B216" t="str">
        <f t="shared" si="18"/>
        <v>4</v>
      </c>
      <c r="C216" s="1" t="s">
        <v>254</v>
      </c>
      <c r="D216" t="str">
        <f t="shared" si="19"/>
        <v>00</v>
      </c>
      <c r="E216" s="1" t="s">
        <v>288</v>
      </c>
      <c r="F216" t="str">
        <f t="shared" si="20"/>
        <v>00</v>
      </c>
      <c r="G216" s="1" t="s">
        <v>288</v>
      </c>
      <c r="H216" t="str">
        <f t="shared" si="21"/>
        <v>05</v>
      </c>
      <c r="I216" t="s">
        <v>215</v>
      </c>
      <c r="J216" t="s">
        <v>431</v>
      </c>
      <c r="K216" s="4">
        <v>187302.14</v>
      </c>
      <c r="L216" s="4">
        <v>242750</v>
      </c>
      <c r="M216" s="4">
        <v>5300</v>
      </c>
      <c r="N216" s="4">
        <v>0</v>
      </c>
      <c r="O216" s="4">
        <v>248050</v>
      </c>
    </row>
    <row r="217" spans="1:15">
      <c r="A217" s="8" t="s">
        <v>2</v>
      </c>
      <c r="B217" t="str">
        <f t="shared" si="18"/>
        <v>4</v>
      </c>
      <c r="C217" s="1" t="s">
        <v>254</v>
      </c>
      <c r="D217" t="str">
        <f t="shared" si="19"/>
        <v>00</v>
      </c>
      <c r="E217" s="1" t="s">
        <v>288</v>
      </c>
      <c r="F217" t="str">
        <f t="shared" si="20"/>
        <v>00</v>
      </c>
      <c r="G217" s="1" t="s">
        <v>288</v>
      </c>
      <c r="H217" t="str">
        <f t="shared" si="21"/>
        <v>06</v>
      </c>
      <c r="I217" t="s">
        <v>216</v>
      </c>
      <c r="J217" t="s">
        <v>432</v>
      </c>
      <c r="K217" s="4">
        <v>10000</v>
      </c>
      <c r="L217" s="4">
        <v>20000</v>
      </c>
      <c r="M217" s="4">
        <v>0</v>
      </c>
      <c r="N217" s="4">
        <v>0</v>
      </c>
      <c r="O217" s="4">
        <v>20000</v>
      </c>
    </row>
    <row r="218" spans="1:15">
      <c r="A218" s="8" t="s">
        <v>2</v>
      </c>
      <c r="B218" t="str">
        <f t="shared" si="18"/>
        <v>4</v>
      </c>
      <c r="C218" s="1" t="s">
        <v>254</v>
      </c>
      <c r="D218" t="str">
        <f t="shared" si="19"/>
        <v>00</v>
      </c>
      <c r="E218" s="1" t="s">
        <v>288</v>
      </c>
      <c r="F218" t="str">
        <f t="shared" si="20"/>
        <v>00</v>
      </c>
      <c r="G218" s="1" t="s">
        <v>288</v>
      </c>
      <c r="H218" t="str">
        <f t="shared" si="21"/>
        <v>07</v>
      </c>
      <c r="I218" t="s">
        <v>217</v>
      </c>
      <c r="J218" t="s">
        <v>433</v>
      </c>
      <c r="K218" s="4">
        <v>2787.55</v>
      </c>
      <c r="L218" s="4">
        <v>6000</v>
      </c>
      <c r="M218" s="4">
        <v>0</v>
      </c>
      <c r="N218" s="4">
        <v>0</v>
      </c>
      <c r="O218" s="4">
        <v>6000</v>
      </c>
    </row>
    <row r="219" spans="1:15">
      <c r="A219" s="8" t="s">
        <v>241</v>
      </c>
    </row>
    <row r="220" spans="1:15">
      <c r="A220" s="8" t="s">
        <v>241</v>
      </c>
    </row>
    <row r="221" spans="1:15">
      <c r="A221" s="8" t="s">
        <v>241</v>
      </c>
    </row>
    <row r="222" spans="1:15">
      <c r="A222" s="8" t="s">
        <v>241</v>
      </c>
    </row>
    <row r="223" spans="1:15">
      <c r="A223" s="8" t="s">
        <v>241</v>
      </c>
    </row>
    <row r="224" spans="1:15">
      <c r="A224" s="8" t="s">
        <v>241</v>
      </c>
    </row>
    <row r="225" spans="1:1">
      <c r="A225" s="8" t="s">
        <v>241</v>
      </c>
    </row>
    <row r="226" spans="1:1">
      <c r="A226" s="8" t="s">
        <v>241</v>
      </c>
    </row>
    <row r="227" spans="1:1">
      <c r="A227" s="8" t="s">
        <v>241</v>
      </c>
    </row>
    <row r="228" spans="1:1">
      <c r="A228" s="8" t="s">
        <v>241</v>
      </c>
    </row>
    <row r="229" spans="1:1">
      <c r="A229" s="8" t="s">
        <v>241</v>
      </c>
    </row>
    <row r="230" spans="1:1">
      <c r="A230" s="8" t="s">
        <v>241</v>
      </c>
    </row>
    <row r="231" spans="1:1">
      <c r="A231" s="8" t="s">
        <v>241</v>
      </c>
    </row>
    <row r="232" spans="1:1">
      <c r="A232" s="8" t="s">
        <v>241</v>
      </c>
    </row>
    <row r="233" spans="1:1">
      <c r="A233" s="8" t="s">
        <v>241</v>
      </c>
    </row>
    <row r="234" spans="1:1">
      <c r="A234" s="8" t="s">
        <v>241</v>
      </c>
    </row>
    <row r="235" spans="1:1">
      <c r="A235" s="8" t="s">
        <v>241</v>
      </c>
    </row>
    <row r="236" spans="1:1">
      <c r="A236" s="8" t="s">
        <v>241</v>
      </c>
    </row>
    <row r="237" spans="1:1">
      <c r="A237" s="8" t="s">
        <v>241</v>
      </c>
    </row>
    <row r="238" spans="1:1">
      <c r="A238" s="8" t="s">
        <v>241</v>
      </c>
    </row>
    <row r="239" spans="1:1">
      <c r="A239" s="8" t="s">
        <v>241</v>
      </c>
    </row>
    <row r="240" spans="1:1">
      <c r="A240" s="8" t="s">
        <v>241</v>
      </c>
    </row>
    <row r="241" spans="1:1">
      <c r="A241" s="8" t="s">
        <v>241</v>
      </c>
    </row>
    <row r="242" spans="1:1">
      <c r="A242" s="8" t="s">
        <v>241</v>
      </c>
    </row>
    <row r="243" spans="1:1">
      <c r="A243" s="8" t="s">
        <v>241</v>
      </c>
    </row>
    <row r="244" spans="1:1">
      <c r="A244" s="8" t="s">
        <v>241</v>
      </c>
    </row>
    <row r="245" spans="1:1">
      <c r="A245" s="8" t="s">
        <v>241</v>
      </c>
    </row>
    <row r="246" spans="1:1">
      <c r="A246" s="8" t="s">
        <v>241</v>
      </c>
    </row>
    <row r="247" spans="1:1">
      <c r="A247" s="8" t="s">
        <v>241</v>
      </c>
    </row>
    <row r="248" spans="1:1">
      <c r="A248" s="8" t="s">
        <v>241</v>
      </c>
    </row>
    <row r="249" spans="1:1">
      <c r="A249" s="8" t="s">
        <v>241</v>
      </c>
    </row>
    <row r="250" spans="1:1">
      <c r="A250" s="8" t="s">
        <v>241</v>
      </c>
    </row>
    <row r="251" spans="1:1">
      <c r="A251" s="8" t="s">
        <v>241</v>
      </c>
    </row>
    <row r="252" spans="1:1">
      <c r="A252" s="8" t="s">
        <v>241</v>
      </c>
    </row>
    <row r="253" spans="1:1">
      <c r="A253" s="8" t="s">
        <v>241</v>
      </c>
    </row>
    <row r="254" spans="1:1">
      <c r="A254" s="8" t="s">
        <v>241</v>
      </c>
    </row>
    <row r="255" spans="1:1">
      <c r="A255" s="8" t="s">
        <v>241</v>
      </c>
    </row>
    <row r="256" spans="1:1">
      <c r="A256" s="8" t="s">
        <v>241</v>
      </c>
    </row>
    <row r="257" spans="1:1">
      <c r="A257" s="8" t="s">
        <v>241</v>
      </c>
    </row>
    <row r="258" spans="1:1">
      <c r="A258" s="8" t="s">
        <v>241</v>
      </c>
    </row>
    <row r="259" spans="1:1">
      <c r="A259" s="8" t="s">
        <v>241</v>
      </c>
    </row>
    <row r="260" spans="1:1">
      <c r="A260" s="8" t="s">
        <v>241</v>
      </c>
    </row>
    <row r="261" spans="1:1">
      <c r="A261" s="8" t="s">
        <v>241</v>
      </c>
    </row>
    <row r="262" spans="1:1">
      <c r="A262" s="8" t="s">
        <v>241</v>
      </c>
    </row>
    <row r="263" spans="1:1">
      <c r="A263" s="8" t="s">
        <v>241</v>
      </c>
    </row>
    <row r="264" spans="1:1">
      <c r="A264" s="8" t="s">
        <v>241</v>
      </c>
    </row>
    <row r="265" spans="1:1">
      <c r="A265" s="8" t="s">
        <v>241</v>
      </c>
    </row>
    <row r="266" spans="1:1">
      <c r="A266" s="8" t="s">
        <v>241</v>
      </c>
    </row>
    <row r="267" spans="1:1">
      <c r="A267" s="8" t="s">
        <v>241</v>
      </c>
    </row>
    <row r="268" spans="1:1">
      <c r="A268" s="8" t="s">
        <v>241</v>
      </c>
    </row>
    <row r="269" spans="1:1">
      <c r="A269" s="8" t="s">
        <v>241</v>
      </c>
    </row>
    <row r="270" spans="1:1">
      <c r="A270" s="8" t="s">
        <v>241</v>
      </c>
    </row>
    <row r="271" spans="1:1">
      <c r="A271" s="8" t="s">
        <v>241</v>
      </c>
    </row>
    <row r="272" spans="1:1">
      <c r="A272" s="8" t="s">
        <v>241</v>
      </c>
    </row>
    <row r="273" spans="1:1">
      <c r="A273" s="8" t="s">
        <v>241</v>
      </c>
    </row>
    <row r="274" spans="1:1">
      <c r="A274" s="8" t="s">
        <v>241</v>
      </c>
    </row>
    <row r="275" spans="1:1">
      <c r="A275" s="8" t="s">
        <v>241</v>
      </c>
    </row>
    <row r="276" spans="1:1">
      <c r="A276" s="8" t="s">
        <v>241</v>
      </c>
    </row>
    <row r="277" spans="1:1">
      <c r="A277" s="8" t="s">
        <v>241</v>
      </c>
    </row>
    <row r="278" spans="1:1">
      <c r="A278" s="8" t="s">
        <v>241</v>
      </c>
    </row>
    <row r="279" spans="1:1">
      <c r="A279" s="8" t="s">
        <v>241</v>
      </c>
    </row>
    <row r="280" spans="1:1">
      <c r="A280" s="8" t="s">
        <v>241</v>
      </c>
    </row>
    <row r="281" spans="1:1">
      <c r="A281" s="8" t="s">
        <v>241</v>
      </c>
    </row>
    <row r="282" spans="1:1">
      <c r="A282" s="8" t="s">
        <v>241</v>
      </c>
    </row>
    <row r="283" spans="1:1">
      <c r="A283" s="8" t="s">
        <v>241</v>
      </c>
    </row>
    <row r="284" spans="1:1">
      <c r="A284" s="8" t="s">
        <v>241</v>
      </c>
    </row>
    <row r="285" spans="1:1">
      <c r="A285" s="8" t="s">
        <v>241</v>
      </c>
    </row>
    <row r="286" spans="1:1">
      <c r="A286" s="8" t="s">
        <v>241</v>
      </c>
    </row>
    <row r="287" spans="1:1">
      <c r="A287" s="8" t="s">
        <v>241</v>
      </c>
    </row>
    <row r="288" spans="1:1">
      <c r="A288" s="8" t="s">
        <v>241</v>
      </c>
    </row>
    <row r="289" spans="1:1">
      <c r="A289" s="8" t="s">
        <v>241</v>
      </c>
    </row>
    <row r="290" spans="1:1">
      <c r="A290" s="8" t="s">
        <v>241</v>
      </c>
    </row>
    <row r="291" spans="1:1">
      <c r="A291" s="8" t="s">
        <v>241</v>
      </c>
    </row>
    <row r="292" spans="1:1">
      <c r="A292" s="8" t="s">
        <v>241</v>
      </c>
    </row>
    <row r="293" spans="1:1">
      <c r="A293" s="8" t="s">
        <v>241</v>
      </c>
    </row>
    <row r="294" spans="1:1">
      <c r="A294" s="8" t="s">
        <v>241</v>
      </c>
    </row>
    <row r="295" spans="1:1">
      <c r="A295" s="8" t="s">
        <v>241</v>
      </c>
    </row>
    <row r="296" spans="1:1">
      <c r="A296" s="8" t="s">
        <v>241</v>
      </c>
    </row>
    <row r="297" spans="1:1">
      <c r="A297" s="8" t="s">
        <v>241</v>
      </c>
    </row>
    <row r="298" spans="1:1">
      <c r="A298" s="8" t="s">
        <v>241</v>
      </c>
    </row>
    <row r="299" spans="1:1">
      <c r="A299" s="8" t="s">
        <v>241</v>
      </c>
    </row>
    <row r="300" spans="1:1">
      <c r="A300" s="8" t="s">
        <v>241</v>
      </c>
    </row>
    <row r="301" spans="1:1">
      <c r="A301" s="8" t="s">
        <v>241</v>
      </c>
    </row>
    <row r="302" spans="1:1">
      <c r="A302" s="8" t="s">
        <v>241</v>
      </c>
    </row>
    <row r="303" spans="1:1">
      <c r="A303" s="8" t="s">
        <v>241</v>
      </c>
    </row>
    <row r="304" spans="1:1">
      <c r="A304" s="8" t="s">
        <v>241</v>
      </c>
    </row>
    <row r="305" spans="1:1">
      <c r="A305" s="8" t="s">
        <v>241</v>
      </c>
    </row>
    <row r="306" spans="1:1">
      <c r="A306" s="8" t="s">
        <v>241</v>
      </c>
    </row>
    <row r="307" spans="1:1">
      <c r="A307" s="8" t="s">
        <v>241</v>
      </c>
    </row>
    <row r="308" spans="1:1">
      <c r="A308" s="8" t="s">
        <v>241</v>
      </c>
    </row>
    <row r="309" spans="1:1">
      <c r="A309" s="8" t="s">
        <v>241</v>
      </c>
    </row>
    <row r="310" spans="1:1">
      <c r="A310" s="8" t="s">
        <v>241</v>
      </c>
    </row>
    <row r="311" spans="1:1">
      <c r="A311" s="8" t="s">
        <v>241</v>
      </c>
    </row>
    <row r="312" spans="1:1">
      <c r="A312" s="8" t="s">
        <v>241</v>
      </c>
    </row>
    <row r="313" spans="1:1">
      <c r="A313" s="8" t="s">
        <v>241</v>
      </c>
    </row>
    <row r="314" spans="1:1">
      <c r="A314" s="8" t="s">
        <v>241</v>
      </c>
    </row>
    <row r="315" spans="1:1">
      <c r="A315" s="8" t="s">
        <v>241</v>
      </c>
    </row>
    <row r="316" spans="1:1">
      <c r="A316" s="8" t="s">
        <v>241</v>
      </c>
    </row>
    <row r="317" spans="1:1">
      <c r="A317" s="8" t="s">
        <v>241</v>
      </c>
    </row>
    <row r="318" spans="1:1">
      <c r="A318" s="8" t="s">
        <v>241</v>
      </c>
    </row>
    <row r="319" spans="1:1">
      <c r="A319" s="8" t="s">
        <v>241</v>
      </c>
    </row>
    <row r="320" spans="1:1">
      <c r="A320" s="8" t="s">
        <v>241</v>
      </c>
    </row>
    <row r="321" spans="1:1">
      <c r="A321" s="8" t="s">
        <v>241</v>
      </c>
    </row>
    <row r="322" spans="1:1">
      <c r="A322" s="8" t="s">
        <v>241</v>
      </c>
    </row>
    <row r="323" spans="1:1">
      <c r="A323" s="8" t="s">
        <v>241</v>
      </c>
    </row>
    <row r="324" spans="1:1">
      <c r="A324" s="8" t="s">
        <v>241</v>
      </c>
    </row>
    <row r="325" spans="1:1">
      <c r="A325" s="8" t="s">
        <v>241</v>
      </c>
    </row>
    <row r="326" spans="1:1">
      <c r="A326" s="8" t="s">
        <v>241</v>
      </c>
    </row>
    <row r="327" spans="1:1">
      <c r="A327" s="8" t="s">
        <v>241</v>
      </c>
    </row>
    <row r="328" spans="1:1">
      <c r="A328" s="8" t="s">
        <v>241</v>
      </c>
    </row>
    <row r="329" spans="1:1">
      <c r="A329" s="8" t="s">
        <v>241</v>
      </c>
    </row>
    <row r="330" spans="1:1">
      <c r="A330" s="8" t="s">
        <v>241</v>
      </c>
    </row>
    <row r="331" spans="1:1">
      <c r="A331" s="8" t="s">
        <v>241</v>
      </c>
    </row>
    <row r="332" spans="1:1">
      <c r="A332" s="8" t="s">
        <v>241</v>
      </c>
    </row>
    <row r="333" spans="1:1">
      <c r="A333" s="8" t="s">
        <v>241</v>
      </c>
    </row>
    <row r="334" spans="1:1">
      <c r="A334" s="8" t="s">
        <v>241</v>
      </c>
    </row>
    <row r="335" spans="1:1">
      <c r="A335" s="8" t="s">
        <v>241</v>
      </c>
    </row>
    <row r="336" spans="1:1">
      <c r="A336" s="8" t="s">
        <v>241</v>
      </c>
    </row>
    <row r="337" spans="1:1">
      <c r="A337" s="8" t="s">
        <v>241</v>
      </c>
    </row>
    <row r="338" spans="1:1">
      <c r="A338" s="8" t="s">
        <v>241</v>
      </c>
    </row>
    <row r="339" spans="1:1">
      <c r="A339" s="8" t="s">
        <v>241</v>
      </c>
    </row>
    <row r="340" spans="1:1">
      <c r="A340" s="8" t="s">
        <v>241</v>
      </c>
    </row>
    <row r="341" spans="1:1">
      <c r="A341" s="8" t="s">
        <v>241</v>
      </c>
    </row>
    <row r="342" spans="1:1">
      <c r="A342" s="8" t="s">
        <v>241</v>
      </c>
    </row>
    <row r="343" spans="1:1">
      <c r="A343" s="8" t="s">
        <v>241</v>
      </c>
    </row>
    <row r="344" spans="1:1">
      <c r="A344" s="8" t="s">
        <v>241</v>
      </c>
    </row>
    <row r="345" spans="1:1">
      <c r="A345" s="8" t="s">
        <v>241</v>
      </c>
    </row>
    <row r="346" spans="1:1">
      <c r="A346" s="8" t="s">
        <v>241</v>
      </c>
    </row>
    <row r="347" spans="1:1">
      <c r="A347" s="8" t="s">
        <v>241</v>
      </c>
    </row>
    <row r="348" spans="1:1">
      <c r="A348" s="8" t="s">
        <v>241</v>
      </c>
    </row>
    <row r="349" spans="1:1">
      <c r="A349" s="8" t="s">
        <v>241</v>
      </c>
    </row>
    <row r="350" spans="1:1">
      <c r="A350" s="8" t="s">
        <v>241</v>
      </c>
    </row>
    <row r="351" spans="1:1">
      <c r="A351" s="8" t="s">
        <v>241</v>
      </c>
    </row>
    <row r="352" spans="1:1">
      <c r="A352" s="8" t="s">
        <v>241</v>
      </c>
    </row>
    <row r="353" spans="1:1">
      <c r="A353" s="8" t="s">
        <v>241</v>
      </c>
    </row>
    <row r="354" spans="1:1">
      <c r="A354" s="8" t="s">
        <v>241</v>
      </c>
    </row>
    <row r="355" spans="1:1">
      <c r="A355" s="8" t="s">
        <v>241</v>
      </c>
    </row>
    <row r="356" spans="1:1">
      <c r="A356" s="8" t="s">
        <v>241</v>
      </c>
    </row>
    <row r="357" spans="1:1">
      <c r="A357" s="8" t="s">
        <v>241</v>
      </c>
    </row>
    <row r="358" spans="1:1">
      <c r="A358" s="8" t="s">
        <v>241</v>
      </c>
    </row>
    <row r="359" spans="1:1">
      <c r="A359" s="8" t="s">
        <v>241</v>
      </c>
    </row>
    <row r="360" spans="1:1">
      <c r="A360" s="8" t="s">
        <v>241</v>
      </c>
    </row>
    <row r="361" spans="1:1">
      <c r="A361" s="8" t="s">
        <v>241</v>
      </c>
    </row>
    <row r="362" spans="1:1">
      <c r="A362" s="8" t="s">
        <v>241</v>
      </c>
    </row>
    <row r="363" spans="1:1">
      <c r="A363" s="8" t="s">
        <v>241</v>
      </c>
    </row>
    <row r="364" spans="1:1">
      <c r="A364" s="8" t="s">
        <v>241</v>
      </c>
    </row>
    <row r="365" spans="1:1">
      <c r="A365" s="8" t="s">
        <v>241</v>
      </c>
    </row>
    <row r="366" spans="1:1">
      <c r="A366" s="8" t="s">
        <v>241</v>
      </c>
    </row>
    <row r="367" spans="1:1">
      <c r="A367" s="8" t="s">
        <v>241</v>
      </c>
    </row>
    <row r="368" spans="1:1">
      <c r="A368" s="8" t="s">
        <v>241</v>
      </c>
    </row>
    <row r="369" spans="1:1">
      <c r="A369" s="8" t="s">
        <v>241</v>
      </c>
    </row>
    <row r="370" spans="1:1">
      <c r="A370" s="8" t="s">
        <v>241</v>
      </c>
    </row>
    <row r="371" spans="1:1">
      <c r="A371" s="8" t="s">
        <v>241</v>
      </c>
    </row>
    <row r="372" spans="1:1">
      <c r="A372" s="8" t="s">
        <v>241</v>
      </c>
    </row>
    <row r="373" spans="1:1">
      <c r="A373" s="8" t="s">
        <v>241</v>
      </c>
    </row>
    <row r="374" spans="1:1">
      <c r="A374" s="8" t="s">
        <v>241</v>
      </c>
    </row>
    <row r="375" spans="1:1">
      <c r="A375" s="8" t="s">
        <v>241</v>
      </c>
    </row>
    <row r="376" spans="1:1">
      <c r="A376" s="8" t="s">
        <v>241</v>
      </c>
    </row>
    <row r="377" spans="1:1">
      <c r="A377" s="8" t="s">
        <v>241</v>
      </c>
    </row>
    <row r="378" spans="1:1">
      <c r="A378" s="8" t="s">
        <v>241</v>
      </c>
    </row>
    <row r="379" spans="1:1">
      <c r="A379" s="8" t="s">
        <v>241</v>
      </c>
    </row>
    <row r="380" spans="1:1">
      <c r="A380" s="8" t="s">
        <v>241</v>
      </c>
    </row>
    <row r="381" spans="1:1">
      <c r="A381" s="8" t="s">
        <v>241</v>
      </c>
    </row>
    <row r="382" spans="1:1">
      <c r="A382" s="8" t="s">
        <v>241</v>
      </c>
    </row>
    <row r="383" spans="1:1">
      <c r="A383" s="8" t="s">
        <v>241</v>
      </c>
    </row>
    <row r="384" spans="1:1">
      <c r="A384" s="8" t="s">
        <v>241</v>
      </c>
    </row>
    <row r="385" spans="1:1">
      <c r="A385" s="8" t="s">
        <v>241</v>
      </c>
    </row>
  </sheetData>
  <autoFilter ref="A1:O385">
    <filterColumn colId="2"/>
    <filterColumn colId="4"/>
    <filterColumn colId="6"/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Bilancio di previsione 2011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Novelli, Marcello</cp:lastModifiedBy>
  <dcterms:created xsi:type="dcterms:W3CDTF">2011-03-16T18:19:50Z</dcterms:created>
  <dcterms:modified xsi:type="dcterms:W3CDTF">2011-03-21T23:25:22Z</dcterms:modified>
</cp:coreProperties>
</file>